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Pesca 2023\"/>
    </mc:Choice>
  </mc:AlternateContent>
  <xr:revisionPtr revIDLastSave="0" documentId="13_ncr:1_{8D9CB645-1F59-4DF4-8250-E098C001C6E8}" xr6:coauthVersionLast="47" xr6:coauthVersionMax="47" xr10:uidLastSave="{00000000-0000-0000-0000-000000000000}"/>
  <bookViews>
    <workbookView xWindow="-120" yWindow="-120" windowWidth="29040" windowHeight="15720" xr2:uid="{E21CB24C-454C-441B-B90A-A6750FCEFA28}"/>
  </bookViews>
  <sheets>
    <sheet name="4.Aqua mar " sheetId="49" r:id="rId1"/>
  </sheets>
  <definedNames>
    <definedName name="_xlnm.Print_Area" localSheetId="0">'4.Aqua mar '!$A$1:$N$95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49" l="1"/>
  <c r="M15" i="49" s="1"/>
  <c r="N12" i="49" l="1"/>
  <c r="M14" i="49"/>
  <c r="M11" i="49"/>
  <c r="N10" i="49"/>
  <c r="C4" i="49"/>
  <c r="D4" i="49" s="1"/>
  <c r="E4" i="49"/>
  <c r="F4" i="49"/>
  <c r="G4" i="49"/>
  <c r="H4" i="49" s="1"/>
  <c r="I4" i="49"/>
  <c r="J4" i="49" s="1"/>
  <c r="K4" i="49"/>
  <c r="L4" i="49" s="1"/>
  <c r="L15" i="49" l="1"/>
  <c r="N15" i="49" s="1"/>
</calcChain>
</file>

<file path=xl/sharedStrings.xml><?xml version="1.0" encoding="utf-8"?>
<sst xmlns="http://schemas.openxmlformats.org/spreadsheetml/2006/main" count="30" uniqueCount="14">
  <si>
    <t>Juvenils</t>
  </si>
  <si>
    <t>Cultivats</t>
  </si>
  <si>
    <t>u.</t>
  </si>
  <si>
    <t>Kg</t>
  </si>
  <si>
    <t>PRODUCCIÓ AQÜICULTURA</t>
  </si>
  <si>
    <t>Aqüicultura MARINA</t>
  </si>
  <si>
    <t>Total aqüicultura marina</t>
  </si>
  <si>
    <r>
      <t xml:space="preserve">Escopinya gravada </t>
    </r>
    <r>
      <rPr>
        <i/>
        <sz val="12"/>
        <rFont val="Tahoma"/>
        <family val="2"/>
      </rPr>
      <t>(Venus verrucosa)</t>
    </r>
  </si>
  <si>
    <t>Diferència 
2023-2022</t>
  </si>
  <si>
    <r>
      <t xml:space="preserve">Corvina </t>
    </r>
    <r>
      <rPr>
        <i/>
        <sz val="12"/>
        <rFont val="Tahoma"/>
        <family val="2"/>
      </rPr>
      <t>(Argyrosomus regius)</t>
    </r>
  </si>
  <si>
    <t>%</t>
  </si>
  <si>
    <r>
      <t xml:space="preserve">Musclos </t>
    </r>
    <r>
      <rPr>
        <i/>
        <sz val="12"/>
        <rFont val="Tahoma"/>
        <family val="2"/>
      </rPr>
      <t>(Mytilus galloprovincialis)</t>
    </r>
  </si>
  <si>
    <r>
      <t xml:space="preserve">Llop </t>
    </r>
    <r>
      <rPr>
        <i/>
        <sz val="12"/>
        <rFont val="Tahoma"/>
        <family val="2"/>
      </rPr>
      <t>(Dicentrarchus labrax)</t>
    </r>
  </si>
  <si>
    <r>
      <t xml:space="preserve">Orades </t>
    </r>
    <r>
      <rPr>
        <i/>
        <sz val="12"/>
        <rFont val="Tahoma"/>
        <family val="2"/>
      </rPr>
      <t>(Sparus aurata)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</si>
</sst>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.00\ [$€]_-;\-* #,##0.00\ [$€]_-;_-* &quot;-&quot;??\ [$€]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2"/>
      <color rgb="FF00B0F0"/>
      <name val="Tahoma"/>
      <family val="2"/>
    </font>
    <font>
      <i/>
      <sz val="12"/>
      <name val="Tahoma"/>
      <family val="2"/>
    </font>
    <font>
      <sz val="11"/>
      <name val="Arial"/>
      <family val="2"/>
    </font>
    <font>
      <sz val="10"/>
      <color theme="0"/>
      <name val="Tahoma"/>
      <family val="2"/>
    </font>
    <font>
      <b/>
      <sz val="12"/>
      <color rgb="FF00B0F0"/>
      <name val="Tahoma"/>
      <family val="2"/>
    </font>
    <font>
      <sz val="10"/>
      <color theme="0"/>
      <name val="Arial"/>
      <family val="2"/>
    </font>
    <font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6">
    <xf numFmtId="0" fontId="0" fillId="0" borderId="0" xfId="0"/>
    <xf numFmtId="3" fontId="2" fillId="0" borderId="0" xfId="0" applyNumberFormat="1" applyFont="1" applyProtection="1">
      <protection hidden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center"/>
      <protection hidden="1"/>
    </xf>
    <xf numFmtId="0" fontId="4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9" fontId="11" fillId="0" borderId="4" xfId="3" applyFont="1" applyFill="1" applyBorder="1" applyAlignment="1" applyProtection="1">
      <alignment vertical="center"/>
      <protection hidden="1"/>
    </xf>
    <xf numFmtId="0" fontId="10" fillId="3" borderId="5" xfId="0" applyFont="1" applyFill="1" applyBorder="1" applyAlignment="1">
      <alignment horizontal="center" vertical="center"/>
    </xf>
    <xf numFmtId="0" fontId="13" fillId="0" borderId="0" xfId="0" applyFont="1"/>
    <xf numFmtId="3" fontId="8" fillId="0" borderId="4" xfId="1" applyNumberFormat="1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16" fillId="0" borderId="0" xfId="0" applyFont="1"/>
    <xf numFmtId="0" fontId="7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/>
    <xf numFmtId="9" fontId="9" fillId="0" borderId="5" xfId="3" applyFont="1" applyFill="1" applyBorder="1" applyAlignment="1" applyProtection="1">
      <alignment vertical="center"/>
      <protection hidden="1"/>
    </xf>
    <xf numFmtId="0" fontId="0" fillId="0" borderId="16" xfId="0" applyBorder="1"/>
    <xf numFmtId="0" fontId="7" fillId="3" borderId="11" xfId="0" applyFont="1" applyFill="1" applyBorder="1" applyAlignment="1">
      <alignment horizontal="left" vertical="center"/>
    </xf>
    <xf numFmtId="9" fontId="9" fillId="3" borderId="7" xfId="3" applyFont="1" applyFill="1" applyBorder="1" applyAlignment="1" applyProtection="1">
      <alignment vertical="center"/>
      <protection hidden="1"/>
    </xf>
    <xf numFmtId="3" fontId="7" fillId="3" borderId="12" xfId="0" applyNumberFormat="1" applyFont="1" applyFill="1" applyBorder="1" applyAlignment="1">
      <alignment horizontal="right" vertical="center"/>
    </xf>
    <xf numFmtId="3" fontId="7" fillId="3" borderId="14" xfId="0" applyNumberFormat="1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9" fontId="15" fillId="3" borderId="3" xfId="3" applyFont="1" applyFill="1" applyBorder="1" applyAlignment="1" applyProtection="1">
      <alignment vertical="center"/>
      <protection hidden="1"/>
    </xf>
    <xf numFmtId="9" fontId="11" fillId="0" borderId="15" xfId="3" applyFont="1" applyFill="1" applyBorder="1" applyAlignment="1" applyProtection="1">
      <alignment vertical="center"/>
      <protection hidden="1"/>
    </xf>
    <xf numFmtId="9" fontId="11" fillId="0" borderId="6" xfId="3" applyFont="1" applyFill="1" applyBorder="1" applyAlignment="1" applyProtection="1">
      <alignment vertical="center"/>
      <protection hidden="1"/>
    </xf>
    <xf numFmtId="0" fontId="14" fillId="0" borderId="4" xfId="0" applyFont="1" applyBorder="1"/>
    <xf numFmtId="0" fontId="17" fillId="0" borderId="0" xfId="0" applyFont="1" applyAlignment="1">
      <alignment horizontal="center"/>
    </xf>
    <xf numFmtId="0" fontId="17" fillId="0" borderId="5" xfId="0" applyFont="1" applyBorder="1" applyAlignment="1" applyProtection="1">
      <alignment horizontal="center"/>
      <protection hidden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5">
    <cellStyle name="Coma" xfId="1" builtinId="3"/>
    <cellStyle name="Euro" xfId="4" xr:uid="{23613E9F-84A3-4A4D-9318-80729E83CFD5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FF"/>
      <color rgb="FFFFFF00"/>
      <color rgb="FFFF66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AQÜICULTURA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MARINA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Tipus d'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espècies cultivades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'4.Aqua mar '!$B$14</c:f>
              <c:strCache>
                <c:ptCount val="1"/>
                <c:pt idx="0">
                  <c:v>Orades (Sparus aurata)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5C-4876-B7EF-142238B4D258}"/>
              </c:ext>
            </c:extLst>
          </c:dPt>
          <c:cat>
            <c:numRef>
              <c:f>('4.Aqua mar '!$C$4,'4.Aqua mar '!$E$4,'4.Aqua mar '!$G$4,'4.Aqua mar '!$I$4,'4.Aqua mar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('4.Aqua mar '!$C$14,'4.Aqua mar '!$E$14,'4.Aqua mar '!$G$14,'4.Aqua mar '!$I$14,'4.Aqua mar '!$K$14)</c:f>
              <c:numCache>
                <c:formatCode>#,##0</c:formatCode>
                <c:ptCount val="5"/>
                <c:pt idx="0">
                  <c:v>4310084</c:v>
                </c:pt>
                <c:pt idx="1">
                  <c:v>2363539</c:v>
                </c:pt>
                <c:pt idx="2">
                  <c:v>8179229</c:v>
                </c:pt>
                <c:pt idx="3">
                  <c:v>5978415</c:v>
                </c:pt>
                <c:pt idx="4">
                  <c:v>8588814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A-43BA-883D-04EFAB7B3DCF}"/>
            </c:ext>
          </c:extLst>
        </c:ser>
        <c:ser>
          <c:idx val="1"/>
          <c:order val="2"/>
          <c:tx>
            <c:strRef>
              <c:f>'4.Aqua mar '!$B$11</c:f>
              <c:strCache>
                <c:ptCount val="1"/>
                <c:pt idx="0">
                  <c:v>Llop (Dicentrarchus labrax)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('4.Aqua mar '!$C$11,'4.Aqua mar '!$E$11,'4.Aqua mar '!$G$11,'4.Aqua mar '!$I$11,'4.Aqua mar '!$K$11)</c:f>
              <c:numCache>
                <c:formatCode>#,##0</c:formatCode>
                <c:ptCount val="5"/>
                <c:pt idx="0">
                  <c:v>36370916</c:v>
                </c:pt>
                <c:pt idx="1">
                  <c:v>39955598</c:v>
                </c:pt>
                <c:pt idx="2">
                  <c:v>31525607</c:v>
                </c:pt>
                <c:pt idx="3">
                  <c:v>33766598</c:v>
                </c:pt>
                <c:pt idx="4">
                  <c:v>38445986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5-471D-9D69-EE949CE11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'4.Aqua mar '!$B$13</c15:sqref>
                        </c15:formulaRef>
                      </c:ext>
                    </c:extLst>
                    <c:strCache>
                      <c:ptCount val="1"/>
                      <c:pt idx="0">
                        <c:v>Corvina (Argyrosomus regius)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('4.Aqua mar '!$C$13,'4.Aqua mar '!$E$13,'4.Aqua mar '!$G$13,'4.Aqua mar '!$I$13,'4.Aqua mar '!$K$13)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4">
                        <c:v>232843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405-471D-9D69-EE949CE11FFC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unitats de juvenils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out"/>
        <c:minorTickMark val="in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AQÜICULTURA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MARINA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Tipus d'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espècies cultivades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'4.Aqua mar '!$B$12</c:f>
              <c:strCache>
                <c:ptCount val="1"/>
                <c:pt idx="0">
                  <c:v>Musclos (Mytilus galloprovincialis)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('4.Aqua mar '!$C$4,'4.Aqua mar '!$E$4,'4.Aqua mar '!$G$4,'4.Aqua mar '!$I$4,'4.Aqua mar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('4.Aqua mar '!$D$12,'4.Aqua mar '!$F$12,'4.Aqua mar '!$H$12,'4.Aqua mar '!$J$12,'4.Aqua mar '!$L$12)</c:f>
              <c:numCache>
                <c:formatCode>#,##0</c:formatCode>
                <c:ptCount val="5"/>
                <c:pt idx="0">
                  <c:v>58730</c:v>
                </c:pt>
                <c:pt idx="1">
                  <c:v>48090</c:v>
                </c:pt>
                <c:pt idx="2">
                  <c:v>111423</c:v>
                </c:pt>
                <c:pt idx="3">
                  <c:v>104205</c:v>
                </c:pt>
                <c:pt idx="4">
                  <c:v>80320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C6-4E83-81E0-62B76DD0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in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  <c:minorUnit val="50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showDLblsOverMax val="0"/>
    <c:extLst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812266</xdr:colOff>
      <xdr:row>18</xdr:row>
      <xdr:rowOff>142122</xdr:rowOff>
    </xdr:from>
    <xdr:to>
      <xdr:col>12</xdr:col>
      <xdr:colOff>208186</xdr:colOff>
      <xdr:row>46</xdr:row>
      <xdr:rowOff>37045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EF8415-4E64-4CD6-977A-4D1BB86D9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793749</xdr:colOff>
      <xdr:row>49</xdr:row>
      <xdr:rowOff>89208</xdr:rowOff>
    </xdr:from>
    <xdr:to>
      <xdr:col>12</xdr:col>
      <xdr:colOff>190498</xdr:colOff>
      <xdr:row>76</xdr:row>
      <xdr:rowOff>120201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D22460-6CFE-4967-9471-68DD73EB1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0ABC-B15F-4231-9F21-C18A7C480366}">
  <dimension ref="B2:N50"/>
  <sheetViews>
    <sheetView showGridLines="0" tabSelected="1" view="pageBreakPreview" zoomScale="90" zoomScaleNormal="90" zoomScaleSheetLayoutView="90" zoomScalePageLayoutView="70" workbookViewId="0">
      <selection activeCell="P11" sqref="P11"/>
    </sheetView>
  </sheetViews>
  <sheetFormatPr defaultColWidth="11.42578125" defaultRowHeight="12.75" x14ac:dyDescent="0.2"/>
  <cols>
    <col min="1" max="1" width="8.85546875" customWidth="1"/>
    <col min="2" max="2" width="45.7109375" customWidth="1"/>
    <col min="3" max="3" width="14" customWidth="1"/>
    <col min="4" max="4" width="9.7109375" customWidth="1"/>
    <col min="5" max="5" width="14.5703125" customWidth="1"/>
    <col min="6" max="6" width="9.7109375" customWidth="1"/>
    <col min="7" max="7" width="14.42578125" customWidth="1"/>
    <col min="8" max="8" width="13.140625" customWidth="1"/>
    <col min="9" max="9" width="13.85546875" customWidth="1"/>
    <col min="10" max="10" width="12.5703125" customWidth="1"/>
    <col min="11" max="11" width="14.28515625" customWidth="1"/>
    <col min="12" max="12" width="9.7109375" customWidth="1"/>
    <col min="13" max="13" width="7.5703125" customWidth="1"/>
    <col min="14" max="14" width="8.7109375" customWidth="1"/>
  </cols>
  <sheetData>
    <row r="2" spans="2:14" ht="40.5" customHeight="1" x14ac:dyDescent="0.2"/>
    <row r="3" spans="2:14" ht="39" customHeight="1" x14ac:dyDescent="0.2">
      <c r="B3" s="42" t="s">
        <v>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2:14" s="16" customFormat="1" x14ac:dyDescent="0.2">
      <c r="B4" s="33"/>
      <c r="C4" s="34">
        <f t="shared" ref="C4" si="0">+C6</f>
        <v>2019</v>
      </c>
      <c r="D4" s="34">
        <f t="shared" ref="D4" si="1">+C4</f>
        <v>2019</v>
      </c>
      <c r="E4" s="34">
        <f t="shared" ref="E4" si="2">+E6</f>
        <v>2020</v>
      </c>
      <c r="F4" s="34">
        <f t="shared" ref="F4" si="3">+E4</f>
        <v>2020</v>
      </c>
      <c r="G4" s="34">
        <f t="shared" ref="G4" si="4">+G6</f>
        <v>2021</v>
      </c>
      <c r="H4" s="34">
        <f t="shared" ref="H4" si="5">+G4</f>
        <v>2021</v>
      </c>
      <c r="I4" s="34">
        <f t="shared" ref="I4" si="6">+I6</f>
        <v>2022</v>
      </c>
      <c r="J4" s="34">
        <f t="shared" ref="J4" si="7">+I4</f>
        <v>2022</v>
      </c>
      <c r="K4" s="34">
        <f t="shared" ref="K4" si="8">+K6</f>
        <v>2023</v>
      </c>
      <c r="L4" s="34">
        <f t="shared" ref="L4" si="9">+K4</f>
        <v>2023</v>
      </c>
      <c r="M4" s="34"/>
      <c r="N4" s="35"/>
    </row>
    <row r="5" spans="2:14" ht="28.5" customHeight="1" x14ac:dyDescent="0.2">
      <c r="B5" s="36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s="2" customFormat="1" ht="33" customHeight="1" x14ac:dyDescent="0.2">
      <c r="B6" s="37"/>
      <c r="C6" s="48">
        <v>2019</v>
      </c>
      <c r="D6" s="49"/>
      <c r="E6" s="48">
        <v>2020</v>
      </c>
      <c r="F6" s="49"/>
      <c r="G6" s="48">
        <v>2021</v>
      </c>
      <c r="H6" s="49"/>
      <c r="I6" s="48">
        <v>2022</v>
      </c>
      <c r="J6" s="49"/>
      <c r="K6" s="48">
        <v>2023</v>
      </c>
      <c r="L6" s="49"/>
      <c r="M6" s="50" t="s">
        <v>8</v>
      </c>
      <c r="N6" s="51"/>
    </row>
    <row r="7" spans="2:14" s="2" customFormat="1" ht="20.100000000000001" customHeight="1" x14ac:dyDescent="0.2">
      <c r="B7" s="37"/>
      <c r="C7" s="5" t="s">
        <v>0</v>
      </c>
      <c r="D7" s="38" t="s">
        <v>1</v>
      </c>
      <c r="E7" s="5" t="s">
        <v>0</v>
      </c>
      <c r="F7" s="38" t="s">
        <v>1</v>
      </c>
      <c r="G7" s="5" t="s">
        <v>0</v>
      </c>
      <c r="H7" s="38" t="s">
        <v>1</v>
      </c>
      <c r="I7" s="5" t="s">
        <v>0</v>
      </c>
      <c r="J7" s="38" t="s">
        <v>1</v>
      </c>
      <c r="K7" s="5" t="s">
        <v>0</v>
      </c>
      <c r="L7" s="38" t="s">
        <v>1</v>
      </c>
      <c r="M7" s="52" t="s">
        <v>10</v>
      </c>
      <c r="N7" s="53"/>
    </row>
    <row r="8" spans="2:14" s="2" customFormat="1" ht="20.100000000000001" customHeight="1" x14ac:dyDescent="0.2">
      <c r="B8" s="37"/>
      <c r="C8" s="6" t="s">
        <v>2</v>
      </c>
      <c r="D8" s="8" t="s">
        <v>3</v>
      </c>
      <c r="E8" s="6" t="s">
        <v>2</v>
      </c>
      <c r="F8" s="8" t="s">
        <v>3</v>
      </c>
      <c r="G8" s="6" t="s">
        <v>2</v>
      </c>
      <c r="H8" s="8" t="s">
        <v>3</v>
      </c>
      <c r="I8" s="6" t="s">
        <v>2</v>
      </c>
      <c r="J8" s="8" t="s">
        <v>3</v>
      </c>
      <c r="K8" s="6" t="s">
        <v>2</v>
      </c>
      <c r="L8" s="39" t="s">
        <v>3</v>
      </c>
      <c r="M8" s="54"/>
      <c r="N8" s="55"/>
    </row>
    <row r="9" spans="2:14" ht="24.95" customHeight="1" x14ac:dyDescent="0.2">
      <c r="B9" s="17" t="s">
        <v>5</v>
      </c>
      <c r="C9" s="18"/>
      <c r="D9" s="19"/>
      <c r="E9" s="18"/>
      <c r="F9" s="19"/>
      <c r="G9" s="18"/>
      <c r="H9" s="20"/>
      <c r="I9" s="18"/>
      <c r="J9" s="20"/>
      <c r="K9" s="18"/>
      <c r="L9" s="20"/>
      <c r="M9" s="40"/>
      <c r="N9" s="41"/>
    </row>
    <row r="10" spans="2:14" ht="27.75" customHeight="1" x14ac:dyDescent="0.2">
      <c r="B10" s="21" t="s">
        <v>7</v>
      </c>
      <c r="C10" s="12"/>
      <c r="D10" s="11">
        <v>111</v>
      </c>
      <c r="E10" s="10"/>
      <c r="F10" s="11">
        <v>222</v>
      </c>
      <c r="G10" s="10"/>
      <c r="H10" s="13">
        <v>332</v>
      </c>
      <c r="I10" s="14"/>
      <c r="J10" s="15">
        <v>20</v>
      </c>
      <c r="K10" s="14"/>
      <c r="L10" s="15">
        <v>498</v>
      </c>
      <c r="M10" s="14"/>
      <c r="N10" s="32">
        <f>(L10-J10)/J10</f>
        <v>23.9</v>
      </c>
    </row>
    <row r="11" spans="2:14" ht="27.75" customHeight="1" x14ac:dyDescent="0.2">
      <c r="B11" s="21" t="s">
        <v>12</v>
      </c>
      <c r="C11" s="10">
        <v>36370916</v>
      </c>
      <c r="D11" s="11"/>
      <c r="E11" s="10">
        <v>39955598</v>
      </c>
      <c r="F11" s="11"/>
      <c r="G11" s="10">
        <v>31525607</v>
      </c>
      <c r="H11" s="13"/>
      <c r="I11" s="14">
        <v>33766598</v>
      </c>
      <c r="J11" s="15"/>
      <c r="K11" s="14">
        <v>38445986</v>
      </c>
      <c r="L11" s="15"/>
      <c r="M11" s="7">
        <f>(K11-I11)/I11</f>
        <v>0.13858038052871066</v>
      </c>
      <c r="N11" s="22"/>
    </row>
    <row r="12" spans="2:14" ht="27.75" customHeight="1" x14ac:dyDescent="0.2">
      <c r="B12" s="21" t="s">
        <v>11</v>
      </c>
      <c r="C12" s="10"/>
      <c r="D12" s="11">
        <v>58730</v>
      </c>
      <c r="E12" s="10"/>
      <c r="F12" s="11">
        <v>48090</v>
      </c>
      <c r="G12" s="10"/>
      <c r="H12" s="13">
        <v>111423</v>
      </c>
      <c r="I12" s="14"/>
      <c r="J12" s="15">
        <v>104205</v>
      </c>
      <c r="K12" s="14"/>
      <c r="L12" s="15">
        <v>80320</v>
      </c>
      <c r="M12" s="14"/>
      <c r="N12" s="23">
        <f>(L12-J12)/J12</f>
        <v>-0.22921165011275851</v>
      </c>
    </row>
    <row r="13" spans="2:14" ht="27.75" customHeight="1" x14ac:dyDescent="0.2">
      <c r="B13" s="21" t="s">
        <v>9</v>
      </c>
      <c r="C13" s="10"/>
      <c r="D13" s="11"/>
      <c r="E13" s="10"/>
      <c r="F13" s="11"/>
      <c r="G13" s="10"/>
      <c r="H13" s="13"/>
      <c r="I13" s="14"/>
      <c r="J13" s="15"/>
      <c r="K13" s="14">
        <v>232843</v>
      </c>
      <c r="L13" s="15"/>
      <c r="M13" s="14"/>
      <c r="N13" s="23"/>
    </row>
    <row r="14" spans="2:14" ht="27.75" customHeight="1" thickBot="1" x14ac:dyDescent="0.25">
      <c r="B14" s="21" t="s">
        <v>13</v>
      </c>
      <c r="C14" s="10">
        <v>4310084</v>
      </c>
      <c r="D14" s="11"/>
      <c r="E14" s="10">
        <v>2363539</v>
      </c>
      <c r="F14" s="11"/>
      <c r="G14" s="10">
        <v>8179229</v>
      </c>
      <c r="H14" s="13"/>
      <c r="I14" s="14">
        <v>5978415</v>
      </c>
      <c r="J14" s="15"/>
      <c r="K14" s="14">
        <v>8588814</v>
      </c>
      <c r="L14" s="15"/>
      <c r="M14" s="31">
        <f>(K14-I14)/I14</f>
        <v>0.43663730269645046</v>
      </c>
      <c r="N14" s="24"/>
    </row>
    <row r="15" spans="2:14" ht="24.95" customHeight="1" x14ac:dyDescent="0.2">
      <c r="B15" s="25" t="s">
        <v>6</v>
      </c>
      <c r="C15" s="27">
        <v>40681000</v>
      </c>
      <c r="D15" s="28">
        <v>58841</v>
      </c>
      <c r="E15" s="27">
        <v>42319137</v>
      </c>
      <c r="F15" s="28">
        <v>48312</v>
      </c>
      <c r="G15" s="27">
        <v>39704836</v>
      </c>
      <c r="H15" s="29">
        <v>111755</v>
      </c>
      <c r="I15" s="27">
        <v>39745013</v>
      </c>
      <c r="J15" s="29">
        <v>104225</v>
      </c>
      <c r="K15" s="27">
        <f>K11+K14</f>
        <v>47034800</v>
      </c>
      <c r="L15" s="29">
        <f>+SUM(L10:L14)</f>
        <v>80818</v>
      </c>
      <c r="M15" s="30">
        <f>(K15-I15)/I15</f>
        <v>0.18341387886827462</v>
      </c>
      <c r="N15" s="26">
        <f>(L15-J15)/J15</f>
        <v>-0.22458143439673783</v>
      </c>
    </row>
    <row r="16" spans="2:14" ht="15.75" x14ac:dyDescent="0.3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"/>
    </row>
    <row r="17" spans="3:14" ht="15.75" x14ac:dyDescent="0.3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</row>
    <row r="18" spans="3:14" ht="15.75" x14ac:dyDescent="0.3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"/>
    </row>
    <row r="47" spans="2:14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</row>
    <row r="48" spans="2:14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/>
    </row>
    <row r="50" spans="14:14" ht="15" x14ac:dyDescent="0.3">
      <c r="N50" s="1"/>
    </row>
  </sheetData>
  <mergeCells count="10">
    <mergeCell ref="M9:N9"/>
    <mergeCell ref="B3:N3"/>
    <mergeCell ref="C5:N5"/>
    <mergeCell ref="G6:H6"/>
    <mergeCell ref="I6:J6"/>
    <mergeCell ref="C6:D6"/>
    <mergeCell ref="E6:F6"/>
    <mergeCell ref="K6:L6"/>
    <mergeCell ref="M6:N6"/>
    <mergeCell ref="M7:N8"/>
  </mergeCells>
  <pageMargins left="0.70866141732283472" right="0.70866141732283472" top="1.5354330708661419" bottom="0.74803149606299213" header="0.31496062992125984" footer="0.31496062992125984"/>
  <pageSetup paperSize="9" scale="42" fitToHeight="0" orientation="portrait" r:id="rId1"/>
  <headerFooter>
    <oddHeader>&amp;C&amp;G</oddHeader>
    <oddFooter>&amp;R&amp;"Noto Sans,Normal"&amp;18&amp;K00-036Estadístiques Agràries-Pesqueres 2023</oddFooter>
  </headerFooter>
  <ignoredErrors>
    <ignoredError sqref="C4:J4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4.Aqua mar </vt:lpstr>
      <vt:lpstr>'4.Aqua mar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2024-08-01T07:32:24Z</cp:lastPrinted>
  <dcterms:created xsi:type="dcterms:W3CDTF">2018-05-16T08:54:59Z</dcterms:created>
  <dcterms:modified xsi:type="dcterms:W3CDTF">2024-08-01T07:32:30Z</dcterms:modified>
  <cp:contentStatus/>
</cp:coreProperties>
</file>