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ESTADÍSTICA\PUBLICACIÓ\Històric\Ramaderia 2023\"/>
    </mc:Choice>
  </mc:AlternateContent>
  <xr:revisionPtr revIDLastSave="0" documentId="13_ncr:1_{880B704D-4256-4CDA-A9E4-B9EC1B134927}" xr6:coauthVersionLast="47" xr6:coauthVersionMax="47" xr10:uidLastSave="{00000000-0000-0000-0000-000000000000}"/>
  <bookViews>
    <workbookView xWindow="-120" yWindow="-120" windowWidth="29040" windowHeight="15720" xr2:uid="{369CC155-401E-42A5-AF2E-52E847064147}"/>
  </bookViews>
  <sheets>
    <sheet name="2.S-Oví " sheetId="46" r:id="rId1"/>
  </sheets>
  <definedNames>
    <definedName name="_xlnm.Print_Area" localSheetId="0">'2.S-Oví '!$A$1:$N$103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5" i="46" l="1"/>
  <c r="K15" i="46"/>
  <c r="J15" i="46"/>
  <c r="I15" i="46"/>
  <c r="H15" i="46"/>
  <c r="G15" i="46"/>
  <c r="F15" i="46"/>
  <c r="E15" i="46"/>
  <c r="D15" i="46"/>
  <c r="C15" i="46"/>
  <c r="N14" i="46"/>
  <c r="M14" i="46"/>
  <c r="N13" i="46"/>
  <c r="M13" i="46"/>
  <c r="N12" i="46"/>
  <c r="M12" i="46"/>
  <c r="N11" i="46"/>
  <c r="M11" i="46"/>
  <c r="N10" i="46"/>
  <c r="M10" i="46"/>
  <c r="K4" i="46"/>
  <c r="I4" i="46"/>
  <c r="G4" i="46"/>
  <c r="E4" i="46"/>
  <c r="C4" i="46"/>
  <c r="M15" i="46" l="1"/>
  <c r="N15" i="46"/>
</calcChain>
</file>

<file path=xl/sharedStrings.xml><?xml version="1.0" encoding="utf-8"?>
<sst xmlns="http://schemas.openxmlformats.org/spreadsheetml/2006/main" count="33" uniqueCount="14">
  <si>
    <t>tones</t>
  </si>
  <si>
    <t>%</t>
  </si>
  <si>
    <t>Anyell de &lt;7kg/canal</t>
  </si>
  <si>
    <t>Anyell de 7 a 10 kg/canal</t>
  </si>
  <si>
    <t>Mè de 10-13 kg/canal</t>
  </si>
  <si>
    <t>Oví major</t>
  </si>
  <si>
    <t>Pes 
en
 canal</t>
  </si>
  <si>
    <t>OVÍ</t>
  </si>
  <si>
    <t>Total carn de oví</t>
  </si>
  <si>
    <t>caps</t>
  </si>
  <si>
    <t>Nombre de caps</t>
  </si>
  <si>
    <t>PRODUCCIÓ RAMADERA</t>
  </si>
  <si>
    <t>Mè  &gt;13 kg/canal</t>
  </si>
  <si>
    <t>Diferència 
2023-2022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</si>
</sst>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P_t_s_-;\-* #,##0.00\ _P_t_s_-;_-* &quot;-&quot;??\ _P_t_s_-;_-@_-"/>
    <numFmt numFmtId="165" formatCode="_-* #,##0\ _P_t_s_-;\-* #,##0\ _P_t_s_-;_-* &quot;-&quot;??\ _P_t_s_-;_-@_-"/>
    <numFmt numFmtId="166" formatCode="0.0%"/>
  </numFmts>
  <fonts count="15" x14ac:knownFonts="1">
    <font>
      <sz val="10"/>
      <name val="Arial"/>
    </font>
    <font>
      <sz val="10"/>
      <name val="Arial"/>
      <family val="2"/>
    </font>
    <font>
      <b/>
      <sz val="10"/>
      <color theme="1"/>
      <name val="Noto Sans"/>
      <family val="2"/>
    </font>
    <font>
      <sz val="10"/>
      <name val="Arial"/>
      <family val="2"/>
    </font>
    <font>
      <b/>
      <sz val="10"/>
      <name val="Tahoma"/>
      <family val="2"/>
    </font>
    <font>
      <sz val="10"/>
      <name val="Tahoma"/>
      <family val="2"/>
    </font>
    <font>
      <b/>
      <sz val="14"/>
      <color indexed="9"/>
      <name val="Tahoma"/>
      <family val="2"/>
    </font>
    <font>
      <sz val="11"/>
      <name val="Tahoma"/>
      <family val="2"/>
    </font>
    <font>
      <b/>
      <sz val="12"/>
      <name val="Tahoma"/>
      <family val="2"/>
    </font>
    <font>
      <sz val="12"/>
      <name val="Tahoma"/>
      <family val="2"/>
    </font>
    <font>
      <sz val="12"/>
      <color rgb="FFFF0000"/>
      <name val="Tahoma"/>
      <family val="2"/>
    </font>
    <font>
      <sz val="12"/>
      <color rgb="FF00B0F0"/>
      <name val="Tahoma"/>
      <family val="2"/>
    </font>
    <font>
      <b/>
      <sz val="12"/>
      <color theme="1"/>
      <name val="Tahoma"/>
      <family val="2"/>
    </font>
    <font>
      <b/>
      <sz val="12"/>
      <color rgb="FFFF0000"/>
      <name val="Tahoma"/>
      <family val="2"/>
    </font>
    <font>
      <sz val="10"/>
      <color theme="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5" tint="-0.24994659260841701"/>
        <bgColor indexed="64"/>
      </patternFill>
    </fill>
    <fill>
      <patternFill patternType="solid">
        <fgColor theme="5" tint="0.39994506668294322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9" fontId="3" fillId="0" borderId="0" applyFont="0" applyFill="0" applyBorder="0" applyAlignment="0" applyProtection="0"/>
  </cellStyleXfs>
  <cellXfs count="55">
    <xf numFmtId="0" fontId="0" fillId="0" borderId="0" xfId="0"/>
    <xf numFmtId="0" fontId="0" fillId="0" borderId="0" xfId="0" applyProtection="1">
      <protection hidden="1"/>
    </xf>
    <xf numFmtId="3" fontId="2" fillId="0" borderId="0" xfId="0" applyNumberFormat="1" applyFont="1" applyProtection="1">
      <protection hidden="1"/>
    </xf>
    <xf numFmtId="3" fontId="2" fillId="0" borderId="0" xfId="0" applyNumberFormat="1" applyFont="1"/>
    <xf numFmtId="0" fontId="0" fillId="0" borderId="0" xfId="0" applyAlignment="1">
      <alignment vertic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 applyProtection="1">
      <alignment horizontal="center"/>
      <protection hidden="1"/>
    </xf>
    <xf numFmtId="3" fontId="9" fillId="0" borderId="7" xfId="0" applyNumberFormat="1" applyFont="1" applyBorder="1" applyAlignment="1">
      <alignment vertical="center"/>
    </xf>
    <xf numFmtId="3" fontId="9" fillId="0" borderId="8" xfId="0" applyNumberFormat="1" applyFont="1" applyBorder="1" applyAlignment="1">
      <alignment vertical="center"/>
    </xf>
    <xf numFmtId="3" fontId="9" fillId="0" borderId="7" xfId="0" applyNumberFormat="1" applyFont="1" applyBorder="1" applyAlignment="1" applyProtection="1">
      <alignment vertical="center"/>
      <protection hidden="1"/>
    </xf>
    <xf numFmtId="3" fontId="9" fillId="0" borderId="8" xfId="0" applyNumberFormat="1" applyFont="1" applyBorder="1" applyAlignment="1" applyProtection="1">
      <alignment vertical="center"/>
      <protection hidden="1"/>
    </xf>
    <xf numFmtId="9" fontId="10" fillId="0" borderId="7" xfId="3" applyFont="1" applyFill="1" applyBorder="1" applyAlignment="1" applyProtection="1">
      <alignment vertical="center"/>
      <protection hidden="1"/>
    </xf>
    <xf numFmtId="9" fontId="10" fillId="0" borderId="8" xfId="3" applyFont="1" applyFill="1" applyBorder="1" applyAlignment="1" applyProtection="1">
      <alignment vertical="center"/>
      <protection hidden="1"/>
    </xf>
    <xf numFmtId="9" fontId="11" fillId="0" borderId="7" xfId="3" applyFont="1" applyFill="1" applyBorder="1" applyAlignment="1" applyProtection="1">
      <alignment vertical="center"/>
      <protection hidden="1"/>
    </xf>
    <xf numFmtId="9" fontId="11" fillId="0" borderId="8" xfId="3" applyFont="1" applyFill="1" applyBorder="1" applyAlignment="1" applyProtection="1">
      <alignment vertical="center"/>
      <protection hidden="1"/>
    </xf>
    <xf numFmtId="0" fontId="4" fillId="2" borderId="7" xfId="2" applyFont="1" applyFill="1" applyBorder="1" applyAlignment="1">
      <alignment horizontal="center" vertical="center" wrapText="1"/>
    </xf>
    <xf numFmtId="0" fontId="4" fillId="2" borderId="8" xfId="2" applyFont="1" applyFill="1" applyBorder="1" applyAlignment="1">
      <alignment horizontal="center" vertical="center" wrapText="1"/>
    </xf>
    <xf numFmtId="0" fontId="7" fillId="2" borderId="7" xfId="2" applyFont="1" applyFill="1" applyBorder="1" applyAlignment="1">
      <alignment horizontal="center" vertical="center" wrapText="1"/>
    </xf>
    <xf numFmtId="0" fontId="7" fillId="2" borderId="8" xfId="2" applyFont="1" applyFill="1" applyBorder="1" applyAlignment="1">
      <alignment horizontal="center" vertical="center" wrapText="1"/>
    </xf>
    <xf numFmtId="9" fontId="10" fillId="0" borderId="2" xfId="3" applyFont="1" applyFill="1" applyBorder="1" applyAlignment="1" applyProtection="1">
      <alignment vertical="center"/>
      <protection hidden="1"/>
    </xf>
    <xf numFmtId="9" fontId="10" fillId="0" borderId="3" xfId="3" applyFont="1" applyFill="1" applyBorder="1" applyAlignment="1" applyProtection="1">
      <alignment vertical="center"/>
      <protection hidden="1"/>
    </xf>
    <xf numFmtId="9" fontId="10" fillId="0" borderId="4" xfId="3" applyFont="1" applyFill="1" applyBorder="1" applyAlignment="1" applyProtection="1">
      <alignment vertical="center"/>
      <protection hidden="1"/>
    </xf>
    <xf numFmtId="9" fontId="10" fillId="0" borderId="5" xfId="3" applyFont="1" applyFill="1" applyBorder="1" applyAlignment="1" applyProtection="1">
      <alignment vertical="center"/>
      <protection hidden="1"/>
    </xf>
    <xf numFmtId="0" fontId="8" fillId="4" borderId="9" xfId="0" applyFont="1" applyFill="1" applyBorder="1" applyAlignment="1">
      <alignment horizontal="left" vertical="center"/>
    </xf>
    <xf numFmtId="0" fontId="4" fillId="4" borderId="9" xfId="0" applyFont="1" applyFill="1" applyBorder="1" applyAlignment="1">
      <alignment horizontal="left" vertical="center"/>
    </xf>
    <xf numFmtId="0" fontId="4" fillId="4" borderId="10" xfId="0" applyFont="1" applyFill="1" applyBorder="1" applyAlignment="1">
      <alignment horizontal="left" vertical="center"/>
    </xf>
    <xf numFmtId="0" fontId="4" fillId="4" borderId="11" xfId="0" applyFont="1" applyFill="1" applyBorder="1" applyAlignment="1">
      <alignment horizontal="left" vertical="center"/>
    </xf>
    <xf numFmtId="0" fontId="4" fillId="4" borderId="9" xfId="0" applyFont="1" applyFill="1" applyBorder="1" applyAlignment="1" applyProtection="1">
      <alignment horizontal="left" vertical="center"/>
      <protection hidden="1"/>
    </xf>
    <xf numFmtId="0" fontId="4" fillId="4" borderId="10" xfId="0" applyFont="1" applyFill="1" applyBorder="1" applyAlignment="1" applyProtection="1">
      <alignment horizontal="left" vertical="center"/>
      <protection hidden="1"/>
    </xf>
    <xf numFmtId="0" fontId="9" fillId="0" borderId="7" xfId="0" applyFont="1" applyBorder="1" applyAlignment="1">
      <alignment vertical="center"/>
    </xf>
    <xf numFmtId="3" fontId="9" fillId="0" borderId="0" xfId="0" applyNumberFormat="1" applyFont="1" applyAlignment="1">
      <alignment vertical="center"/>
    </xf>
    <xf numFmtId="0" fontId="8" fillId="2" borderId="12" xfId="0" applyFont="1" applyFill="1" applyBorder="1" applyAlignment="1">
      <alignment vertical="center"/>
    </xf>
    <xf numFmtId="3" fontId="12" fillId="2" borderId="12" xfId="0" applyNumberFormat="1" applyFont="1" applyFill="1" applyBorder="1" applyAlignment="1">
      <alignment vertical="center"/>
    </xf>
    <xf numFmtId="3" fontId="12" fillId="2" borderId="13" xfId="0" applyNumberFormat="1" applyFont="1" applyFill="1" applyBorder="1" applyAlignment="1">
      <alignment vertical="center"/>
    </xf>
    <xf numFmtId="3" fontId="12" fillId="2" borderId="14" xfId="0" applyNumberFormat="1" applyFont="1" applyFill="1" applyBorder="1" applyAlignment="1">
      <alignment vertical="center"/>
    </xf>
    <xf numFmtId="3" fontId="12" fillId="2" borderId="12" xfId="0" applyNumberFormat="1" applyFont="1" applyFill="1" applyBorder="1" applyAlignment="1" applyProtection="1">
      <alignment vertical="center"/>
      <protection hidden="1"/>
    </xf>
    <xf numFmtId="3" fontId="12" fillId="2" borderId="13" xfId="0" applyNumberFormat="1" applyFont="1" applyFill="1" applyBorder="1" applyAlignment="1" applyProtection="1">
      <alignment vertical="center"/>
      <protection hidden="1"/>
    </xf>
    <xf numFmtId="166" fontId="13" fillId="2" borderId="4" xfId="3" applyNumberFormat="1" applyFont="1" applyFill="1" applyBorder="1" applyAlignment="1" applyProtection="1">
      <alignment vertical="center"/>
      <protection hidden="1"/>
    </xf>
    <xf numFmtId="166" fontId="13" fillId="2" borderId="10" xfId="3" applyNumberFormat="1" applyFont="1" applyFill="1" applyBorder="1" applyAlignment="1" applyProtection="1">
      <alignment vertical="center"/>
      <protection hidden="1"/>
    </xf>
    <xf numFmtId="0" fontId="5" fillId="0" borderId="7" xfId="0" applyFont="1" applyBorder="1"/>
    <xf numFmtId="0" fontId="14" fillId="0" borderId="0" xfId="0" applyFont="1" applyAlignment="1">
      <alignment horizontal="center" vertical="center"/>
    </xf>
    <xf numFmtId="0" fontId="5" fillId="0" borderId="8" xfId="0" applyFont="1" applyBorder="1" applyAlignment="1" applyProtection="1">
      <alignment horizontal="center"/>
      <protection hidden="1"/>
    </xf>
    <xf numFmtId="0" fontId="5" fillId="0" borderId="7" xfId="0" applyFont="1" applyBorder="1" applyAlignment="1">
      <alignment vertical="center"/>
    </xf>
    <xf numFmtId="165" fontId="4" fillId="0" borderId="7" xfId="1" applyNumberFormat="1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8" fillId="2" borderId="9" xfId="2" applyFont="1" applyFill="1" applyBorder="1" applyAlignment="1">
      <alignment horizontal="center" vertical="center" wrapText="1"/>
    </xf>
    <xf numFmtId="0" fontId="8" fillId="2" borderId="11" xfId="2" applyFont="1" applyFill="1" applyBorder="1" applyAlignment="1">
      <alignment horizontal="center" vertical="center" wrapText="1"/>
    </xf>
    <xf numFmtId="0" fontId="8" fillId="2" borderId="10" xfId="2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</cellXfs>
  <cellStyles count="4">
    <cellStyle name="Coma" xfId="1" builtinId="3"/>
    <cellStyle name="Normal" xfId="0" builtinId="0"/>
    <cellStyle name="Normal 2" xfId="2" xr:uid="{4E637637-697F-472F-9644-98CF46D5C0D4}"/>
    <cellStyle name="Percentatge" xfId="3" builtinId="5"/>
  </cellStyles>
  <dxfs count="0"/>
  <tableStyles count="0" defaultTableStyle="TableStyleMedium2" defaultPivotStyle="PivotStyleLight16"/>
  <colors>
    <mruColors>
      <color rgb="FFFFFF99"/>
      <color rgb="FFFFFFFF"/>
      <color rgb="FFFEF8F4"/>
      <color rgb="FFFF6600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200" b="1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OVINS: Nombre</a:t>
            </a:r>
            <a:r>
              <a:rPr lang="es-ES" sz="1200" b="1" baseline="0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 de sacrificis</a:t>
            </a:r>
            <a:endParaRPr lang="es-ES" sz="1200" b="1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c:rich>
      </c:tx>
      <c:layout>
        <c:manualLayout>
          <c:xMode val="edge"/>
          <c:yMode val="edge"/>
          <c:x val="0.35866410659444764"/>
          <c:y val="1.819008379756241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/>
      <c:barChart>
        <c:barDir val="col"/>
        <c:grouping val="clustered"/>
        <c:varyColors val="0"/>
        <c:ser>
          <c:idx val="5"/>
          <c:order val="0"/>
          <c:tx>
            <c:strRef>
              <c:f>'2.S-Oví '!$B$10</c:f>
              <c:strCache>
                <c:ptCount val="1"/>
                <c:pt idx="0">
                  <c:v>Anyell de &lt;7kg/canal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('2.S-Oví '!$C$4,'2.S-Oví '!$E$4,'2.S-Oví '!$G$4,'2.S-Oví '!$I$4,'2.S-Oví '!$K$4)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('2.S-Oví '!$C$10,'2.S-Oví '!$E$10,'2.S-Oví '!$G$10,'2.S-Oví '!$I$10,'2.S-Oví '!$K$10)</c:f>
              <c:numCache>
                <c:formatCode>#,##0</c:formatCode>
                <c:ptCount val="5"/>
                <c:pt idx="0">
                  <c:v>17706</c:v>
                </c:pt>
                <c:pt idx="1">
                  <c:v>15083</c:v>
                </c:pt>
                <c:pt idx="2">
                  <c:v>17154</c:v>
                </c:pt>
                <c:pt idx="3">
                  <c:v>15623</c:v>
                </c:pt>
                <c:pt idx="4">
                  <c:v>12763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7C-45F1-BFC0-921888CBEF46}"/>
            </c:ext>
          </c:extLst>
        </c:ser>
        <c:ser>
          <c:idx val="6"/>
          <c:order val="1"/>
          <c:tx>
            <c:strRef>
              <c:f>'2.S-Oví '!$B$11</c:f>
              <c:strCache>
                <c:ptCount val="1"/>
                <c:pt idx="0">
                  <c:v>Anyell de 7 a 10 kg/canal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('2.S-Oví '!$C$4,'2.S-Oví '!$E$4,'2.S-Oví '!$G$4,'2.S-Oví '!$I$4,'2.S-Oví '!$K$4)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('2.S-Oví '!$C$11,'2.S-Oví '!$E$11,'2.S-Oví '!$G$11,'2.S-Oví '!$I$11,'2.S-Oví '!$K$11)</c:f>
              <c:numCache>
                <c:formatCode>#,##0</c:formatCode>
                <c:ptCount val="5"/>
                <c:pt idx="0">
                  <c:v>32971</c:v>
                </c:pt>
                <c:pt idx="1">
                  <c:v>33921</c:v>
                </c:pt>
                <c:pt idx="2">
                  <c:v>38868</c:v>
                </c:pt>
                <c:pt idx="3">
                  <c:v>37431</c:v>
                </c:pt>
                <c:pt idx="4">
                  <c:v>30999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E7C-45F1-BFC0-921888CBEF46}"/>
            </c:ext>
          </c:extLst>
        </c:ser>
        <c:ser>
          <c:idx val="7"/>
          <c:order val="2"/>
          <c:tx>
            <c:strRef>
              <c:f>'2.S-Oví '!$B$12</c:f>
              <c:strCache>
                <c:ptCount val="1"/>
                <c:pt idx="0">
                  <c:v>Mè de 10-13 kg/canal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('2.S-Oví '!$C$4,'2.S-Oví '!$E$4,'2.S-Oví '!$G$4,'2.S-Oví '!$I$4,'2.S-Oví '!$K$4)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('2.S-Oví '!$C$12,'2.S-Oví '!$E$12,'2.S-Oví '!$G$12,'2.S-Oví '!$I$12,'2.S-Oví '!$K$12)</c:f>
              <c:numCache>
                <c:formatCode>#,##0</c:formatCode>
                <c:ptCount val="5"/>
                <c:pt idx="0">
                  <c:v>83441</c:v>
                </c:pt>
                <c:pt idx="1">
                  <c:v>72791</c:v>
                </c:pt>
                <c:pt idx="2">
                  <c:v>65450</c:v>
                </c:pt>
                <c:pt idx="3">
                  <c:v>66588</c:v>
                </c:pt>
                <c:pt idx="4">
                  <c:v>70751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E7C-45F1-BFC0-921888CBEF46}"/>
            </c:ext>
          </c:extLst>
        </c:ser>
        <c:ser>
          <c:idx val="8"/>
          <c:order val="3"/>
          <c:tx>
            <c:strRef>
              <c:f>'2.S-Oví '!$B$13</c:f>
              <c:strCache>
                <c:ptCount val="1"/>
                <c:pt idx="0">
                  <c:v>Mè  &gt;13 kg/canal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('2.S-Oví '!$C$4,'2.S-Oví '!$E$4,'2.S-Oví '!$G$4,'2.S-Oví '!$I$4,'2.S-Oví '!$K$4)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('2.S-Oví '!$C$13,'2.S-Oví '!$E$13,'2.S-Oví '!$G$13,'2.S-Oví '!$I$13,'2.S-Oví '!$K$13)</c:f>
              <c:numCache>
                <c:formatCode>#,##0</c:formatCode>
                <c:ptCount val="5"/>
                <c:pt idx="0">
                  <c:v>10986</c:v>
                </c:pt>
                <c:pt idx="1">
                  <c:v>14636</c:v>
                </c:pt>
                <c:pt idx="2">
                  <c:v>14567</c:v>
                </c:pt>
                <c:pt idx="3">
                  <c:v>15999</c:v>
                </c:pt>
                <c:pt idx="4">
                  <c:v>15492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E7C-45F1-BFC0-921888CBEF46}"/>
            </c:ext>
          </c:extLst>
        </c:ser>
        <c:ser>
          <c:idx val="9"/>
          <c:order val="4"/>
          <c:tx>
            <c:strRef>
              <c:f>'2.S-Oví '!$B$14</c:f>
              <c:strCache>
                <c:ptCount val="1"/>
                <c:pt idx="0">
                  <c:v>Oví major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('2.S-Oví '!$C$4,'2.S-Oví '!$E$4,'2.S-Oví '!$G$4,'2.S-Oví '!$I$4,'2.S-Oví '!$K$4)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('2.S-Oví '!$C$14,'2.S-Oví '!$E$14,'2.S-Oví '!$G$14,'2.S-Oví '!$I$14,'2.S-Oví '!$K$14)</c:f>
              <c:numCache>
                <c:formatCode>#,##0</c:formatCode>
                <c:ptCount val="5"/>
                <c:pt idx="0">
                  <c:v>1194</c:v>
                </c:pt>
                <c:pt idx="1">
                  <c:v>1233</c:v>
                </c:pt>
                <c:pt idx="2">
                  <c:v>1159</c:v>
                </c:pt>
                <c:pt idx="3">
                  <c:v>1087</c:v>
                </c:pt>
                <c:pt idx="4">
                  <c:v>923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E7C-45F1-BFC0-921888CBEF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667826976"/>
        <c:axId val="1280563440"/>
        <c:extLst/>
      </c:barChart>
      <c:catAx>
        <c:axId val="16678269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r>
                  <a:rPr lang="es-ES" sz="1100" b="1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Any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defRPr>
              </a:pPr>
              <a:endParaRPr lang="ca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2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ca-ES"/>
          </a:p>
        </c:txPr>
        <c:crossAx val="1280563440"/>
        <c:crosses val="autoZero"/>
        <c:auto val="1"/>
        <c:lblAlgn val="ctr"/>
        <c:lblOffset val="100"/>
        <c:noMultiLvlLbl val="0"/>
      </c:catAx>
      <c:valAx>
        <c:axId val="1280563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 sz="1100" b="1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nombre</a:t>
                </a:r>
                <a:r>
                  <a:rPr lang="es-ES" sz="1100" b="1" baseline="0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 de caps sacrificats</a:t>
                </a:r>
                <a:endParaRPr lang="es-ES" sz="1100" b="1"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a-E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solidFill>
              <a:schemeClr val="bg2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ca-ES"/>
          </a:p>
        </c:txPr>
        <c:crossAx val="1667826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ca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2700" cap="flat" cmpd="sng" algn="ctr">
      <a:solidFill>
        <a:schemeClr val="accent2">
          <a:lumMod val="75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200" b="1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OVINS:</a:t>
            </a:r>
            <a:r>
              <a:rPr lang="es-ES" sz="1200" b="1" baseline="0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 Pes de sacrifici (canal)</a:t>
            </a:r>
            <a:endParaRPr lang="es-ES" sz="1200" b="1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c:rich>
      </c:tx>
      <c:layout>
        <c:manualLayout>
          <c:xMode val="edge"/>
          <c:yMode val="edge"/>
          <c:x val="0.42227392484080761"/>
          <c:y val="2.11133356565997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/>
      <c:barChart>
        <c:barDir val="col"/>
        <c:grouping val="clustered"/>
        <c:varyColors val="0"/>
        <c:ser>
          <c:idx val="5"/>
          <c:order val="0"/>
          <c:tx>
            <c:strRef>
              <c:f>'2.S-Oví '!$B$10</c:f>
              <c:strCache>
                <c:ptCount val="1"/>
                <c:pt idx="0">
                  <c:v>Anyell de &lt;7kg/canal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('2.S-Oví '!$C$4,'2.S-Oví '!$E$4,'2.S-Oví '!$G$4,'2.S-Oví '!$I$4,'2.S-Oví '!$K$4)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('2.S-Oví '!$D$10,'2.S-Oví '!$F$10,'2.S-Oví '!$H$10,'2.S-Oví '!$J$10,'2.S-Oví '!$L$10)</c:f>
              <c:numCache>
                <c:formatCode>#,##0</c:formatCode>
                <c:ptCount val="5"/>
                <c:pt idx="0">
                  <c:v>108.364</c:v>
                </c:pt>
                <c:pt idx="1">
                  <c:v>91.063000000000002</c:v>
                </c:pt>
                <c:pt idx="2">
                  <c:v>103.348</c:v>
                </c:pt>
                <c:pt idx="3">
                  <c:v>94.733000000000004</c:v>
                </c:pt>
                <c:pt idx="4">
                  <c:v>76.471999999999994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7A-40F5-9E7A-5B7B052EE6E9}"/>
            </c:ext>
          </c:extLst>
        </c:ser>
        <c:ser>
          <c:idx val="6"/>
          <c:order val="1"/>
          <c:tx>
            <c:strRef>
              <c:f>'2.S-Oví '!$B$11</c:f>
              <c:strCache>
                <c:ptCount val="1"/>
                <c:pt idx="0">
                  <c:v>Anyell de 7 a 10 kg/canal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('2.S-Oví '!$C$4,'2.S-Oví '!$E$4,'2.S-Oví '!$G$4,'2.S-Oví '!$I$4,'2.S-Oví '!$K$4)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('2.S-Oví '!$D$11,'2.S-Oví '!$F$11,'2.S-Oví '!$H$11,'2.S-Oví '!$J$11,'2.S-Oví '!$L$11)</c:f>
              <c:numCache>
                <c:formatCode>#,##0</c:formatCode>
                <c:ptCount val="5"/>
                <c:pt idx="0">
                  <c:v>279.75099999999998</c:v>
                </c:pt>
                <c:pt idx="1">
                  <c:v>287.10500000000002</c:v>
                </c:pt>
                <c:pt idx="2">
                  <c:v>333.27199999999999</c:v>
                </c:pt>
                <c:pt idx="3">
                  <c:v>317.63600000000002</c:v>
                </c:pt>
                <c:pt idx="4">
                  <c:v>263.94900000000001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77A-40F5-9E7A-5B7B052EE6E9}"/>
            </c:ext>
          </c:extLst>
        </c:ser>
        <c:ser>
          <c:idx val="7"/>
          <c:order val="2"/>
          <c:tx>
            <c:strRef>
              <c:f>'2.S-Oví '!$B$12</c:f>
              <c:strCache>
                <c:ptCount val="1"/>
                <c:pt idx="0">
                  <c:v>Mè de 10-13 kg/canal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('2.S-Oví '!$C$4,'2.S-Oví '!$E$4,'2.S-Oví '!$G$4,'2.S-Oví '!$I$4,'2.S-Oví '!$K$4)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('2.S-Oví '!$D$12,'2.S-Oví '!$F$12,'2.S-Oví '!$H$12,'2.S-Oví '!$J$12,'2.S-Oví '!$L$12)</c:f>
              <c:numCache>
                <c:formatCode>#,##0</c:formatCode>
                <c:ptCount val="5"/>
                <c:pt idx="0">
                  <c:v>952.91700000000003</c:v>
                </c:pt>
                <c:pt idx="1">
                  <c:v>828.89599999999996</c:v>
                </c:pt>
                <c:pt idx="2">
                  <c:v>738.62</c:v>
                </c:pt>
                <c:pt idx="3">
                  <c:v>747.40499999999986</c:v>
                </c:pt>
                <c:pt idx="4">
                  <c:v>805.08500000000015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77A-40F5-9E7A-5B7B052EE6E9}"/>
            </c:ext>
          </c:extLst>
        </c:ser>
        <c:ser>
          <c:idx val="8"/>
          <c:order val="3"/>
          <c:tx>
            <c:strRef>
              <c:f>'2.S-Oví '!$B$13</c:f>
              <c:strCache>
                <c:ptCount val="1"/>
                <c:pt idx="0">
                  <c:v>Mè  &gt;13 kg/canal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('2.S-Oví '!$C$4,'2.S-Oví '!$E$4,'2.S-Oví '!$G$4,'2.S-Oví '!$I$4,'2.S-Oví '!$K$4)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('2.S-Oví '!$D$13,'2.S-Oví '!$F$13,'2.S-Oví '!$H$13,'2.S-Oví '!$J$13,'2.S-Oví '!$L$13)</c:f>
              <c:numCache>
                <c:formatCode>#,##0</c:formatCode>
                <c:ptCount val="5"/>
                <c:pt idx="0">
                  <c:v>165.517</c:v>
                </c:pt>
                <c:pt idx="1">
                  <c:v>217.08199999999999</c:v>
                </c:pt>
                <c:pt idx="2">
                  <c:v>217.321</c:v>
                </c:pt>
                <c:pt idx="3">
                  <c:v>242.00099999999998</c:v>
                </c:pt>
                <c:pt idx="4">
                  <c:v>232.13299999999998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77A-40F5-9E7A-5B7B052EE6E9}"/>
            </c:ext>
          </c:extLst>
        </c:ser>
        <c:ser>
          <c:idx val="9"/>
          <c:order val="4"/>
          <c:tx>
            <c:strRef>
              <c:f>'2.S-Oví '!$B$14</c:f>
              <c:strCache>
                <c:ptCount val="1"/>
                <c:pt idx="0">
                  <c:v>Oví major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('2.S-Oví '!$C$4,'2.S-Oví '!$E$4,'2.S-Oví '!$G$4,'2.S-Oví '!$I$4,'2.S-Oví '!$K$4)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('2.S-Oví '!$D$14,'2.S-Oví '!$F$14,'2.S-Oví '!$H$14,'2.S-Oví '!$J$14,'2.S-Oví '!$L$14)</c:f>
              <c:numCache>
                <c:formatCode>#,##0</c:formatCode>
                <c:ptCount val="5"/>
                <c:pt idx="0">
                  <c:v>27.33</c:v>
                </c:pt>
                <c:pt idx="1">
                  <c:v>27.951999999999998</c:v>
                </c:pt>
                <c:pt idx="2">
                  <c:v>26.358000000000001</c:v>
                </c:pt>
                <c:pt idx="3">
                  <c:v>24.195999999999998</c:v>
                </c:pt>
                <c:pt idx="4">
                  <c:v>21.871000000000002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77A-40F5-9E7A-5B7B052EE6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667826976"/>
        <c:axId val="1280563440"/>
        <c:extLst/>
      </c:barChart>
      <c:catAx>
        <c:axId val="16678269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r>
                  <a:rPr lang="es-ES" sz="1100" b="1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Any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defRPr>
              </a:pPr>
              <a:endParaRPr lang="ca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2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ca-ES"/>
          </a:p>
        </c:txPr>
        <c:crossAx val="1280563440"/>
        <c:crosses val="autoZero"/>
        <c:auto val="1"/>
        <c:lblAlgn val="ctr"/>
        <c:lblOffset val="100"/>
        <c:noMultiLvlLbl val="0"/>
      </c:catAx>
      <c:valAx>
        <c:axId val="1280563440"/>
        <c:scaling>
          <c:orientation val="minMax"/>
          <c:max val="12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 sz="1100" b="1" baseline="0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tones canal</a:t>
                </a:r>
                <a:endParaRPr lang="es-ES" sz="1100" b="1"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a-E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solidFill>
              <a:schemeClr val="bg2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ca-ES"/>
          </a:p>
        </c:txPr>
        <c:crossAx val="1667826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ca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2700" cap="flat" cmpd="sng" algn="ctr">
      <a:solidFill>
        <a:schemeClr val="accent2">
          <a:lumMod val="75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200" b="1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OVINS: Nombre</a:t>
            </a:r>
            <a:r>
              <a:rPr lang="es-ES" sz="1200" b="1" baseline="0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 vs. pes de sacrificis</a:t>
            </a:r>
            <a:endParaRPr lang="es-ES" sz="1200" b="1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c:rich>
      </c:tx>
      <c:layout>
        <c:manualLayout>
          <c:xMode val="edge"/>
          <c:yMode val="edge"/>
          <c:x val="0.35866410659444764"/>
          <c:y val="1.819008379756241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Nombre de caps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('2.S-Oví '!$C$4,'2.S-Oví '!$E$4,'2.S-Oví '!$G$4,'2.S-Oví '!$I$4,'2.S-Oví '!$K$4)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('2.S-Oví '!$C$15,'2.S-Oví '!$E$15,'2.S-Oví '!$G$15,'2.S-Oví '!$I$15,'2.S-Oví '!$K$15)</c:f>
              <c:numCache>
                <c:formatCode>#,##0</c:formatCode>
                <c:ptCount val="5"/>
                <c:pt idx="0">
                  <c:v>146298</c:v>
                </c:pt>
                <c:pt idx="1">
                  <c:v>137664</c:v>
                </c:pt>
                <c:pt idx="2">
                  <c:v>137198</c:v>
                </c:pt>
                <c:pt idx="3">
                  <c:v>136728</c:v>
                </c:pt>
                <c:pt idx="4">
                  <c:v>130928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9F-41F4-89A0-1A0D9C266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67826976"/>
        <c:axId val="1280563440"/>
        <c:extLst/>
      </c:barChart>
      <c:lineChart>
        <c:grouping val="standard"/>
        <c:varyColors val="0"/>
        <c:ser>
          <c:idx val="1"/>
          <c:order val="1"/>
          <c:tx>
            <c:v>Tones canal</c:v>
          </c:tx>
          <c:spPr>
            <a:ln w="444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multiLvlStrRef>
              <c:f>('2.S-Oví '!#REF!,'2.S-Oví '!#REF!,'2.S-Oví '!$C$4,'2.S-Oví '!$E$4,'2.S-Oví '!$G$4,'2.S-Oví '!$I$4,'2.S-Oví '!$K$4)</c:f>
            </c:multiLvlStrRef>
          </c:cat>
          <c:val>
            <c:numRef>
              <c:f>('2.S-Oví '!$D$15,'2.S-Oví '!$F$15,'2.S-Oví '!$H$15,'2.S-Oví '!$J$15,'2.S-Oví '!$L$15)</c:f>
              <c:numCache>
                <c:formatCode>#,##0</c:formatCode>
                <c:ptCount val="5"/>
                <c:pt idx="0">
                  <c:v>1533.8790000000001</c:v>
                </c:pt>
                <c:pt idx="1">
                  <c:v>1452.0979999999997</c:v>
                </c:pt>
                <c:pt idx="2">
                  <c:v>1418.9189999999999</c:v>
                </c:pt>
                <c:pt idx="3">
                  <c:v>1425.9709999999998</c:v>
                </c:pt>
                <c:pt idx="4">
                  <c:v>1399.5100000000002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F9F-41F4-89A0-1A0D9C266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50464256"/>
        <c:axId val="1463559776"/>
        <c:extLst/>
      </c:lineChart>
      <c:catAx>
        <c:axId val="16678269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r>
                  <a:rPr lang="es-ES" sz="1100" b="1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Any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defRPr>
              </a:pPr>
              <a:endParaRPr lang="ca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2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ca-ES"/>
          </a:p>
        </c:txPr>
        <c:crossAx val="1280563440"/>
        <c:crosses val="autoZero"/>
        <c:auto val="1"/>
        <c:lblAlgn val="ctr"/>
        <c:lblOffset val="100"/>
        <c:noMultiLvlLbl val="0"/>
      </c:catAx>
      <c:valAx>
        <c:axId val="1280563440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 sz="1100" b="1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nombre</a:t>
                </a:r>
                <a:r>
                  <a:rPr lang="es-ES" sz="1100" b="1" baseline="0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 de caps sacrficats</a:t>
                </a:r>
                <a:endParaRPr lang="es-ES" sz="1100" b="1"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a-E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solidFill>
              <a:schemeClr val="bg2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ca-ES"/>
          </a:p>
        </c:txPr>
        <c:crossAx val="1667826976"/>
        <c:crosses val="autoZero"/>
        <c:crossBetween val="between"/>
      </c:valAx>
      <c:valAx>
        <c:axId val="1463559776"/>
        <c:scaling>
          <c:orientation val="minMax"/>
          <c:min val="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 sz="1100" b="1" i="0" baseline="0">
                    <a:effectLst/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tones canal</a:t>
                </a:r>
                <a:endParaRPr lang="es-E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ca-E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solidFill>
              <a:schemeClr val="bg2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ca-ES"/>
          </a:p>
        </c:txPr>
        <c:crossAx val="1550464256"/>
        <c:crosses val="max"/>
        <c:crossBetween val="between"/>
      </c:valAx>
      <c:catAx>
        <c:axId val="15504642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46355977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23797553041825"/>
          <c:y val="0.91645198768567249"/>
          <c:w val="0.37075184791727539"/>
          <c:h val="5.00364149433406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ca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2700" cap="flat" cmpd="sng" algn="ctr">
      <a:solidFill>
        <a:schemeClr val="accent2">
          <a:lumMod val="75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1267353</xdr:colOff>
      <xdr:row>17</xdr:row>
      <xdr:rowOff>7410</xdr:rowOff>
    </xdr:from>
    <xdr:to>
      <xdr:col>12</xdr:col>
      <xdr:colOff>560918</xdr:colOff>
      <xdr:row>44</xdr:row>
      <xdr:rowOff>65618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AAAC79AF-64DC-43AD-91C3-4A97814271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1257300</xdr:colOff>
      <xdr:row>45</xdr:row>
      <xdr:rowOff>95251</xdr:rowOff>
    </xdr:from>
    <xdr:to>
      <xdr:col>12</xdr:col>
      <xdr:colOff>574149</xdr:colOff>
      <xdr:row>72</xdr:row>
      <xdr:rowOff>120650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DEA31549-7353-4F74-ACEC-ED23E36236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1269999</xdr:colOff>
      <xdr:row>73</xdr:row>
      <xdr:rowOff>138641</xdr:rowOff>
    </xdr:from>
    <xdr:to>
      <xdr:col>12</xdr:col>
      <xdr:colOff>583219</xdr:colOff>
      <xdr:row>101</xdr:row>
      <xdr:rowOff>160563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E23FE7CA-1943-4C53-AFFD-BF7917FF3A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l'Office">
  <a:themeElements>
    <a:clrScheme name="Ofici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ici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F106B7-54D5-4069-BC1D-FB993459E866}">
  <dimension ref="B1:N48"/>
  <sheetViews>
    <sheetView tabSelected="1" workbookViewId="0">
      <selection activeCell="T4" sqref="T4"/>
    </sheetView>
  </sheetViews>
  <sheetFormatPr defaultColWidth="11.42578125" defaultRowHeight="12.75" x14ac:dyDescent="0.2"/>
  <cols>
    <col min="1" max="1" width="22.140625" customWidth="1"/>
    <col min="2" max="2" width="30.7109375" customWidth="1"/>
    <col min="3" max="14" width="10.7109375" customWidth="1"/>
  </cols>
  <sheetData>
    <row r="1" spans="2:14" ht="37.5" customHeight="1" x14ac:dyDescent="0.2"/>
    <row r="2" spans="2:14" ht="60.75" customHeight="1" x14ac:dyDescent="0.2"/>
    <row r="3" spans="2:14" ht="39" customHeight="1" x14ac:dyDescent="0.2">
      <c r="B3" s="45" t="s">
        <v>11</v>
      </c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7"/>
    </row>
    <row r="4" spans="2:14" x14ac:dyDescent="0.2">
      <c r="B4" s="40"/>
      <c r="C4" s="41">
        <f>+C6</f>
        <v>2019</v>
      </c>
      <c r="D4" s="41"/>
      <c r="E4" s="41">
        <f>+E6</f>
        <v>2020</v>
      </c>
      <c r="F4" s="41"/>
      <c r="G4" s="41">
        <f>+G6</f>
        <v>2021</v>
      </c>
      <c r="H4" s="41"/>
      <c r="I4" s="41">
        <f>+I6</f>
        <v>2022</v>
      </c>
      <c r="J4" s="41"/>
      <c r="K4" s="41">
        <f>+K6</f>
        <v>2023</v>
      </c>
      <c r="L4" s="41"/>
      <c r="M4" s="7"/>
      <c r="N4" s="42"/>
    </row>
    <row r="5" spans="2:14" ht="28.5" customHeight="1" x14ac:dyDescent="0.2">
      <c r="B5" s="40"/>
      <c r="C5" s="48"/>
      <c r="D5" s="49"/>
      <c r="E5" s="49"/>
      <c r="F5" s="49"/>
      <c r="G5" s="49"/>
      <c r="H5" s="49"/>
      <c r="I5" s="49"/>
      <c r="J5" s="49"/>
      <c r="K5" s="49"/>
      <c r="L5" s="49"/>
      <c r="M5" s="49"/>
      <c r="N5" s="50"/>
    </row>
    <row r="6" spans="2:14" s="4" customFormat="1" ht="33" customHeight="1" x14ac:dyDescent="0.2">
      <c r="B6" s="43"/>
      <c r="C6" s="51">
        <v>2019</v>
      </c>
      <c r="D6" s="51"/>
      <c r="E6" s="51">
        <v>2020</v>
      </c>
      <c r="F6" s="51"/>
      <c r="G6" s="52">
        <v>2021</v>
      </c>
      <c r="H6" s="53"/>
      <c r="I6" s="52">
        <v>2022</v>
      </c>
      <c r="J6" s="53"/>
      <c r="K6" s="52">
        <v>2023</v>
      </c>
      <c r="L6" s="53"/>
      <c r="M6" s="54" t="s">
        <v>13</v>
      </c>
      <c r="N6" s="53"/>
    </row>
    <row r="7" spans="2:14" ht="46.5" customHeight="1" x14ac:dyDescent="0.2">
      <c r="B7" s="40"/>
      <c r="C7" s="16" t="s">
        <v>10</v>
      </c>
      <c r="D7" s="17" t="s">
        <v>6</v>
      </c>
      <c r="E7" s="16" t="s">
        <v>10</v>
      </c>
      <c r="F7" s="17" t="s">
        <v>6</v>
      </c>
      <c r="G7" s="16" t="s">
        <v>10</v>
      </c>
      <c r="H7" s="17" t="s">
        <v>6</v>
      </c>
      <c r="I7" s="16" t="s">
        <v>10</v>
      </c>
      <c r="J7" s="17" t="s">
        <v>6</v>
      </c>
      <c r="K7" s="16" t="s">
        <v>10</v>
      </c>
      <c r="L7" s="17" t="s">
        <v>6</v>
      </c>
      <c r="M7" s="16" t="s">
        <v>10</v>
      </c>
      <c r="N7" s="17" t="s">
        <v>6</v>
      </c>
    </row>
    <row r="8" spans="2:14" ht="20.100000000000001" customHeight="1" x14ac:dyDescent="0.2">
      <c r="B8" s="44"/>
      <c r="C8" s="18" t="s">
        <v>9</v>
      </c>
      <c r="D8" s="19" t="s">
        <v>0</v>
      </c>
      <c r="E8" s="18" t="s">
        <v>9</v>
      </c>
      <c r="F8" s="19" t="s">
        <v>0</v>
      </c>
      <c r="G8" s="18" t="s">
        <v>9</v>
      </c>
      <c r="H8" s="19" t="s">
        <v>0</v>
      </c>
      <c r="I8" s="18" t="s">
        <v>9</v>
      </c>
      <c r="J8" s="19" t="s">
        <v>0</v>
      </c>
      <c r="K8" s="18" t="s">
        <v>9</v>
      </c>
      <c r="L8" s="19" t="s">
        <v>0</v>
      </c>
      <c r="M8" s="18" t="s">
        <v>1</v>
      </c>
      <c r="N8" s="19" t="s">
        <v>1</v>
      </c>
    </row>
    <row r="9" spans="2:14" ht="24.95" customHeight="1" x14ac:dyDescent="0.2">
      <c r="B9" s="24" t="s">
        <v>7</v>
      </c>
      <c r="C9" s="25"/>
      <c r="D9" s="26"/>
      <c r="E9" s="27"/>
      <c r="F9" s="27"/>
      <c r="G9" s="28"/>
      <c r="H9" s="29"/>
      <c r="I9" s="28"/>
      <c r="J9" s="29"/>
      <c r="K9" s="28"/>
      <c r="L9" s="29"/>
      <c r="M9" s="28"/>
      <c r="N9" s="29"/>
    </row>
    <row r="10" spans="2:14" ht="20.100000000000001" customHeight="1" x14ac:dyDescent="0.2">
      <c r="B10" s="30" t="s">
        <v>2</v>
      </c>
      <c r="C10" s="8">
        <v>17706</v>
      </c>
      <c r="D10" s="9">
        <v>108.364</v>
      </c>
      <c r="E10" s="31">
        <v>15083</v>
      </c>
      <c r="F10" s="31">
        <v>91.063000000000002</v>
      </c>
      <c r="G10" s="10">
        <v>17154</v>
      </c>
      <c r="H10" s="11">
        <v>103.348</v>
      </c>
      <c r="I10" s="10">
        <v>15623</v>
      </c>
      <c r="J10" s="11">
        <v>94.733000000000004</v>
      </c>
      <c r="K10" s="10">
        <v>12763</v>
      </c>
      <c r="L10" s="11">
        <v>76.471999999999994</v>
      </c>
      <c r="M10" s="20">
        <f t="shared" ref="M10:N15" si="0">(K10-I10)/I10</f>
        <v>-0.18306343211931128</v>
      </c>
      <c r="N10" s="21">
        <f t="shared" si="0"/>
        <v>-0.19276281760315844</v>
      </c>
    </row>
    <row r="11" spans="2:14" ht="20.100000000000001" customHeight="1" x14ac:dyDescent="0.2">
      <c r="B11" s="30" t="s">
        <v>3</v>
      </c>
      <c r="C11" s="8">
        <v>32971</v>
      </c>
      <c r="D11" s="9">
        <v>279.75099999999998</v>
      </c>
      <c r="E11" s="31">
        <v>33921</v>
      </c>
      <c r="F11" s="31">
        <v>287.10500000000002</v>
      </c>
      <c r="G11" s="10">
        <v>38868</v>
      </c>
      <c r="H11" s="11">
        <v>333.27199999999999</v>
      </c>
      <c r="I11" s="10">
        <v>37431</v>
      </c>
      <c r="J11" s="11">
        <v>317.63600000000002</v>
      </c>
      <c r="K11" s="10">
        <v>30999</v>
      </c>
      <c r="L11" s="11">
        <v>263.94900000000001</v>
      </c>
      <c r="M11" s="12">
        <f t="shared" si="0"/>
        <v>-0.17183617856856617</v>
      </c>
      <c r="N11" s="13">
        <f t="shared" si="0"/>
        <v>-0.16902051404752613</v>
      </c>
    </row>
    <row r="12" spans="2:14" ht="20.100000000000001" customHeight="1" x14ac:dyDescent="0.2">
      <c r="B12" s="30" t="s">
        <v>4</v>
      </c>
      <c r="C12" s="8">
        <v>83441</v>
      </c>
      <c r="D12" s="9">
        <v>952.91700000000003</v>
      </c>
      <c r="E12" s="31">
        <v>72791</v>
      </c>
      <c r="F12" s="31">
        <v>828.89599999999996</v>
      </c>
      <c r="G12" s="10">
        <v>65450</v>
      </c>
      <c r="H12" s="11">
        <v>738.62</v>
      </c>
      <c r="I12" s="10">
        <v>66588</v>
      </c>
      <c r="J12" s="11">
        <v>747.40499999999986</v>
      </c>
      <c r="K12" s="10">
        <v>70751</v>
      </c>
      <c r="L12" s="11">
        <v>805.08500000000015</v>
      </c>
      <c r="M12" s="14">
        <f t="shared" si="0"/>
        <v>6.2518772151138338E-2</v>
      </c>
      <c r="N12" s="15">
        <f t="shared" si="0"/>
        <v>7.7173687625852513E-2</v>
      </c>
    </row>
    <row r="13" spans="2:14" ht="20.100000000000001" customHeight="1" x14ac:dyDescent="0.2">
      <c r="B13" s="30" t="s">
        <v>12</v>
      </c>
      <c r="C13" s="8">
        <v>10986</v>
      </c>
      <c r="D13" s="9">
        <v>165.517</v>
      </c>
      <c r="E13" s="31">
        <v>14636</v>
      </c>
      <c r="F13" s="31">
        <v>217.08199999999999</v>
      </c>
      <c r="G13" s="10">
        <v>14567</v>
      </c>
      <c r="H13" s="11">
        <v>217.321</v>
      </c>
      <c r="I13" s="10">
        <v>15999</v>
      </c>
      <c r="J13" s="11">
        <v>242.00099999999998</v>
      </c>
      <c r="K13" s="10">
        <v>15492</v>
      </c>
      <c r="L13" s="11">
        <v>232.13299999999998</v>
      </c>
      <c r="M13" s="12">
        <f t="shared" si="0"/>
        <v>-3.1689480592537032E-2</v>
      </c>
      <c r="N13" s="13">
        <f t="shared" si="0"/>
        <v>-4.0776691005409052E-2</v>
      </c>
    </row>
    <row r="14" spans="2:14" ht="20.100000000000001" customHeight="1" thickBot="1" x14ac:dyDescent="0.25">
      <c r="B14" s="30" t="s">
        <v>5</v>
      </c>
      <c r="C14" s="8">
        <v>1194</v>
      </c>
      <c r="D14" s="9">
        <v>27.33</v>
      </c>
      <c r="E14" s="31">
        <v>1233</v>
      </c>
      <c r="F14" s="31">
        <v>27.951999999999998</v>
      </c>
      <c r="G14" s="10">
        <v>1159</v>
      </c>
      <c r="H14" s="11">
        <v>26.358000000000001</v>
      </c>
      <c r="I14" s="10">
        <v>1087</v>
      </c>
      <c r="J14" s="11">
        <v>24.195999999999998</v>
      </c>
      <c r="K14" s="10">
        <v>923</v>
      </c>
      <c r="L14" s="11">
        <v>21.871000000000002</v>
      </c>
      <c r="M14" s="22">
        <f t="shared" si="0"/>
        <v>-0.15087396504139836</v>
      </c>
      <c r="N14" s="23">
        <f t="shared" si="0"/>
        <v>-9.6090262853364028E-2</v>
      </c>
    </row>
    <row r="15" spans="2:14" ht="24.95" customHeight="1" x14ac:dyDescent="0.2">
      <c r="B15" s="32" t="s">
        <v>8</v>
      </c>
      <c r="C15" s="33">
        <f t="shared" ref="C15:K15" si="1">+SUM(C10:C14)</f>
        <v>146298</v>
      </c>
      <c r="D15" s="34">
        <f t="shared" si="1"/>
        <v>1533.8790000000001</v>
      </c>
      <c r="E15" s="35">
        <f t="shared" si="1"/>
        <v>137664</v>
      </c>
      <c r="F15" s="35">
        <f t="shared" si="1"/>
        <v>1452.0979999999997</v>
      </c>
      <c r="G15" s="36">
        <f t="shared" si="1"/>
        <v>137198</v>
      </c>
      <c r="H15" s="37">
        <f t="shared" si="1"/>
        <v>1418.9189999999999</v>
      </c>
      <c r="I15" s="36">
        <f t="shared" si="1"/>
        <v>136728</v>
      </c>
      <c r="J15" s="37">
        <f t="shared" si="1"/>
        <v>1425.9709999999998</v>
      </c>
      <c r="K15" s="36">
        <f t="shared" si="1"/>
        <v>130928</v>
      </c>
      <c r="L15" s="37">
        <f>+SUM(L10:L14)</f>
        <v>1399.5100000000002</v>
      </c>
      <c r="M15" s="38">
        <f t="shared" si="0"/>
        <v>-4.2419987127728043E-2</v>
      </c>
      <c r="N15" s="39">
        <f t="shared" si="0"/>
        <v>-1.855647835755395E-2</v>
      </c>
    </row>
    <row r="16" spans="2:14" ht="15" x14ac:dyDescent="0.3">
      <c r="E16" s="3"/>
      <c r="F16" s="3"/>
    </row>
    <row r="17" spans="7:14" ht="15" x14ac:dyDescent="0.3">
      <c r="G17" s="1"/>
      <c r="H17" s="1"/>
      <c r="I17" s="2"/>
      <c r="J17" s="2"/>
      <c r="K17" s="2"/>
      <c r="L17" s="2"/>
      <c r="M17" s="2"/>
      <c r="N17" s="2"/>
    </row>
    <row r="46" spans="2:14" x14ac:dyDescent="0.2">
      <c r="B46" s="5"/>
      <c r="C46" s="5"/>
      <c r="D46" s="5"/>
      <c r="E46" s="6"/>
      <c r="F46" s="6"/>
      <c r="G46" s="7"/>
      <c r="H46" s="7"/>
      <c r="I46" s="7"/>
      <c r="J46" s="7"/>
      <c r="K46" s="7"/>
      <c r="L46" s="7"/>
      <c r="M46" s="7"/>
      <c r="N46" s="7"/>
    </row>
    <row r="47" spans="2:14" ht="15" x14ac:dyDescent="0.3">
      <c r="E47" s="3"/>
      <c r="F47" s="3"/>
    </row>
    <row r="48" spans="2:14" ht="15" x14ac:dyDescent="0.3">
      <c r="G48" s="1"/>
      <c r="H48" s="1"/>
      <c r="I48" s="2"/>
      <c r="J48" s="2"/>
      <c r="K48" s="2"/>
      <c r="L48" s="2"/>
      <c r="M48" s="2"/>
      <c r="N48" s="2"/>
    </row>
  </sheetData>
  <mergeCells count="8">
    <mergeCell ref="B3:N3"/>
    <mergeCell ref="C5:N5"/>
    <mergeCell ref="C6:D6"/>
    <mergeCell ref="E6:F6"/>
    <mergeCell ref="G6:H6"/>
    <mergeCell ref="I6:J6"/>
    <mergeCell ref="M6:N6"/>
    <mergeCell ref="K6:L6"/>
  </mergeCells>
  <pageMargins left="0.70866141732283472" right="0.70866141732283472" top="0.74803149606299213" bottom="0.74803149606299213" header="0.31496062992125984" footer="0.31496062992125984"/>
  <pageSetup paperSize="9" scale="44" fitToHeight="0" orientation="portrait" r:id="rId1"/>
  <headerFooter>
    <oddHeader>&amp;C&amp;G</oddHeader>
    <oddFooter>&amp;R&amp;"Noto Sans,Normal"&amp;18&amp;K00-043Estadístiques Agràries-Pesqueres 2023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Fulls de càlcul</vt:lpstr>
      </vt:variant>
      <vt:variant>
        <vt:i4>1</vt:i4>
      </vt:variant>
      <vt:variant>
        <vt:lpstr>Intervals amb nom</vt:lpstr>
      </vt:variant>
      <vt:variant>
        <vt:i4>1</vt:i4>
      </vt:variant>
    </vt:vector>
  </HeadingPairs>
  <TitlesOfParts>
    <vt:vector size="2" baseType="lpstr">
      <vt:lpstr>2.S-Oví </vt:lpstr>
      <vt:lpstr>'2.S-Oví '!Àrea_d'impressió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YOLANDA DESCO</dc:creator>
  <cp:lastModifiedBy>Llorenç Mas Parera</cp:lastModifiedBy>
  <cp:lastPrinted>2024-07-31T11:52:42Z</cp:lastPrinted>
  <dcterms:created xsi:type="dcterms:W3CDTF">2018-05-16T08:54:59Z</dcterms:created>
  <dcterms:modified xsi:type="dcterms:W3CDTF">2024-07-31T11:52:49Z</dcterms:modified>
  <cp:contentStatus/>
</cp:coreProperties>
</file>