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F0FD5687-D85F-487A-BD0C-5FB293156E94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3.S-Caprí" sheetId="47" r:id="rId1"/>
  </sheets>
  <definedNames>
    <definedName name="_xlnm.Print_Area" localSheetId="0">'3.S-Caprí'!$A$1:$N$108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7" l="1"/>
  <c r="K13" i="47"/>
  <c r="J13" i="47"/>
  <c r="I13" i="47"/>
  <c r="H13" i="47"/>
  <c r="G13" i="47"/>
  <c r="F13" i="47"/>
  <c r="E13" i="47"/>
  <c r="D13" i="47"/>
  <c r="C13" i="47"/>
  <c r="N12" i="47"/>
  <c r="M12" i="47"/>
  <c r="N11" i="47"/>
  <c r="M11" i="47"/>
  <c r="N10" i="47"/>
  <c r="M10" i="47"/>
  <c r="K4" i="47"/>
  <c r="I4" i="47"/>
  <c r="G4" i="47"/>
  <c r="E4" i="47"/>
  <c r="C4" i="47"/>
  <c r="M13" i="47" l="1"/>
  <c r="N13" i="47"/>
</calcChain>
</file>

<file path=xl/sharedStrings.xml><?xml version="1.0" encoding="utf-8"?>
<sst xmlns="http://schemas.openxmlformats.org/spreadsheetml/2006/main" count="31" uniqueCount="12">
  <si>
    <t>tones</t>
  </si>
  <si>
    <t>%</t>
  </si>
  <si>
    <t>Cabrit de llet</t>
  </si>
  <si>
    <t>Segall ("chivo")</t>
  </si>
  <si>
    <t>Caprí major</t>
  </si>
  <si>
    <t>Pes 
en
 canal</t>
  </si>
  <si>
    <t>Total carn de caprí</t>
  </si>
  <si>
    <t>caps</t>
  </si>
  <si>
    <t>Nombre de caps</t>
  </si>
  <si>
    <t>PRODUCCIÓ RAMADERA</t>
  </si>
  <si>
    <t>Diferència 
2023-2022</t>
  </si>
  <si>
    <t>CAPRÍ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</si>
</sst>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3" fontId="9" fillId="0" borderId="7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 applyProtection="1">
      <alignment vertical="center"/>
      <protection hidden="1"/>
    </xf>
    <xf numFmtId="3" fontId="9" fillId="0" borderId="8" xfId="0" applyNumberFormat="1" applyFont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9" fontId="10" fillId="0" borderId="8" xfId="3" applyFont="1" applyFill="1" applyBorder="1" applyAlignment="1" applyProtection="1">
      <alignment vertical="center"/>
      <protection hidden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vertical="center"/>
    </xf>
    <xf numFmtId="166" fontId="9" fillId="0" borderId="8" xfId="0" applyNumberFormat="1" applyFont="1" applyBorder="1" applyAlignment="1" applyProtection="1">
      <alignment vertical="center"/>
      <protection hidden="1"/>
    </xf>
    <xf numFmtId="3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3" fontId="11" fillId="2" borderId="14" xfId="0" applyNumberFormat="1" applyFont="1" applyFill="1" applyBorder="1" applyAlignment="1">
      <alignment vertical="center"/>
    </xf>
    <xf numFmtId="3" fontId="11" fillId="2" borderId="15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11" fillId="2" borderId="14" xfId="0" applyNumberFormat="1" applyFont="1" applyFill="1" applyBorder="1" applyAlignment="1" applyProtection="1">
      <alignment vertical="center"/>
      <protection hidden="1"/>
    </xf>
    <xf numFmtId="3" fontId="11" fillId="2" borderId="15" xfId="0" applyNumberFormat="1" applyFont="1" applyFill="1" applyBorder="1" applyAlignment="1" applyProtection="1">
      <alignment vertical="center"/>
      <protection hidden="1"/>
    </xf>
    <xf numFmtId="0" fontId="8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9" fillId="0" borderId="7" xfId="0" applyFont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5" fillId="0" borderId="7" xfId="0" applyFont="1" applyBorder="1"/>
    <xf numFmtId="0" fontId="12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7" xfId="0" applyFont="1" applyBorder="1" applyAlignment="1">
      <alignment vertical="center"/>
    </xf>
    <xf numFmtId="165" fontId="4" fillId="0" borderId="7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10" fillId="0" borderId="12" xfId="3" applyFont="1" applyFill="1" applyBorder="1" applyAlignment="1" applyProtection="1">
      <alignment vertical="center"/>
      <protection hidden="1"/>
    </xf>
    <xf numFmtId="9" fontId="10" fillId="0" borderId="13" xfId="3" applyFont="1" applyFill="1" applyBorder="1" applyAlignment="1" applyProtection="1">
      <alignment vertical="center"/>
      <protection hidden="1"/>
    </xf>
    <xf numFmtId="9" fontId="13" fillId="2" borderId="4" xfId="3" applyFont="1" applyFill="1" applyBorder="1" applyAlignment="1" applyProtection="1">
      <alignment vertical="center"/>
      <protection hidden="1"/>
    </xf>
    <xf numFmtId="9" fontId="13" fillId="2" borderId="5" xfId="3" applyFont="1" applyFill="1" applyBorder="1" applyAlignment="1" applyProtection="1">
      <alignment vertical="center"/>
      <protection hidden="1"/>
    </xf>
  </cellXfs>
  <cellStyles count="5">
    <cellStyle name="Coma" xfId="1" builtinId="3"/>
    <cellStyle name="Millares_Preus Ramaders 2014" xfId="4" xr:uid="{FB46829C-E975-452C-B4AA-D5A111C37A7B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'3.S-Caprí'!$B$10</c:f>
              <c:strCache>
                <c:ptCount val="1"/>
                <c:pt idx="0">
                  <c:v>Cabrit de llet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('3.S-Caprí'!$C$10,'3.S-Caprí'!$E$10,'3.S-Caprí'!$G$10,'3.S-Caprí'!$I$10,'3.S-Caprí'!$K$10)</c:f>
              <c:numCache>
                <c:formatCode>#,##0</c:formatCode>
                <c:ptCount val="5"/>
                <c:pt idx="0">
                  <c:v>2733</c:v>
                </c:pt>
                <c:pt idx="1">
                  <c:v>2912</c:v>
                </c:pt>
                <c:pt idx="2">
                  <c:v>2600</c:v>
                </c:pt>
                <c:pt idx="3">
                  <c:v>2561</c:v>
                </c:pt>
                <c:pt idx="4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E-4A7E-9CE8-32050A723156}"/>
            </c:ext>
          </c:extLst>
        </c:ser>
        <c:ser>
          <c:idx val="4"/>
          <c:order val="1"/>
          <c:tx>
            <c:strRef>
              <c:f>'3.S-Caprí'!$B$11</c:f>
              <c:strCache>
                <c:ptCount val="1"/>
                <c:pt idx="0">
                  <c:v>Segall ("chivo")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('3.S-Caprí'!$C$11,'3.S-Caprí'!$E$11,'3.S-Caprí'!$G$11,'3.S-Caprí'!$I$11,'3.S-Caprí'!$K$11)</c:f>
              <c:numCache>
                <c:formatCode>#,##0</c:formatCode>
                <c:ptCount val="5"/>
                <c:pt idx="0">
                  <c:v>2388</c:v>
                </c:pt>
                <c:pt idx="1">
                  <c:v>1663</c:v>
                </c:pt>
                <c:pt idx="2">
                  <c:v>1564</c:v>
                </c:pt>
                <c:pt idx="3">
                  <c:v>1888</c:v>
                </c:pt>
                <c:pt idx="4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E-4A7E-9CE8-32050A723156}"/>
            </c:ext>
          </c:extLst>
        </c:ser>
        <c:ser>
          <c:idx val="5"/>
          <c:order val="2"/>
          <c:tx>
            <c:strRef>
              <c:f>'3.S-Caprí'!$B$12</c:f>
              <c:strCache>
                <c:ptCount val="1"/>
                <c:pt idx="0">
                  <c:v>Caprí major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('3.S-Caprí'!$C$12,'3.S-Caprí'!$E$12,'3.S-Caprí'!$G$12,'3.S-Caprí'!$I$12,'3.S-Caprí'!$K$12)</c:f>
              <c:numCache>
                <c:formatCode>#,##0</c:formatCode>
                <c:ptCount val="5"/>
                <c:pt idx="0">
                  <c:v>24</c:v>
                </c:pt>
                <c:pt idx="1">
                  <c:v>34</c:v>
                </c:pt>
                <c:pt idx="2">
                  <c:v>13</c:v>
                </c:pt>
                <c:pt idx="3">
                  <c:v>63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E-4A7E-9CE8-32050A723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'3.S-Caprí'!$B$10</c:f>
              <c:strCache>
                <c:ptCount val="1"/>
                <c:pt idx="0">
                  <c:v>Cabrit de llet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('3.S-Caprí'!$D$10,'3.S-Caprí'!$F$10,'3.S-Caprí'!$H$10,'3.S-Caprí'!$J$10,'3.S-Caprí'!$L$10)</c:f>
              <c:numCache>
                <c:formatCode>#,##0</c:formatCode>
                <c:ptCount val="5"/>
                <c:pt idx="0">
                  <c:v>15.367000000000001</c:v>
                </c:pt>
                <c:pt idx="1">
                  <c:v>17.287000000000003</c:v>
                </c:pt>
                <c:pt idx="2">
                  <c:v>15.003</c:v>
                </c:pt>
                <c:pt idx="3">
                  <c:v>14.876999999999999</c:v>
                </c:pt>
                <c:pt idx="4">
                  <c:v>11.270999999999999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5-4A88-A769-7748A3930D9E}"/>
            </c:ext>
          </c:extLst>
        </c:ser>
        <c:ser>
          <c:idx val="4"/>
          <c:order val="1"/>
          <c:tx>
            <c:strRef>
              <c:f>'3.S-Caprí'!$B$11</c:f>
              <c:strCache>
                <c:ptCount val="1"/>
                <c:pt idx="0">
                  <c:v>Segall ("chivo")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('3.S-Caprí'!$D$11,'3.S-Caprí'!$F$11,'3.S-Caprí'!$H$11,'3.S-Caprí'!$J$11,'3.S-Caprí'!$L$11)</c:f>
              <c:numCache>
                <c:formatCode>#,##0</c:formatCode>
                <c:ptCount val="5"/>
                <c:pt idx="0">
                  <c:v>21.265000000000001</c:v>
                </c:pt>
                <c:pt idx="1">
                  <c:v>14.026</c:v>
                </c:pt>
                <c:pt idx="2">
                  <c:v>13.502000000000001</c:v>
                </c:pt>
                <c:pt idx="3">
                  <c:v>16.494</c:v>
                </c:pt>
                <c:pt idx="4">
                  <c:v>14.889999999999999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5-4A88-A769-7748A3930D9E}"/>
            </c:ext>
          </c:extLst>
        </c:ser>
        <c:ser>
          <c:idx val="5"/>
          <c:order val="2"/>
          <c:tx>
            <c:strRef>
              <c:f>'3.S-Caprí'!$B$12</c:f>
              <c:strCache>
                <c:ptCount val="1"/>
                <c:pt idx="0">
                  <c:v>Caprí major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('3.S-Caprí'!$D$12,'3.S-Caprí'!$F$12,'3.S-Caprí'!$H$12,'3.S-Caprí'!$J$12,'3.S-Caprí'!$L$12)</c:f>
              <c:numCache>
                <c:formatCode>#,##0.0</c:formatCode>
                <c:ptCount val="5"/>
                <c:pt idx="0">
                  <c:v>0.39100000000000001</c:v>
                </c:pt>
                <c:pt idx="1">
                  <c:v>0.70899999999999996</c:v>
                </c:pt>
                <c:pt idx="2">
                  <c:v>0.25600000000000001</c:v>
                </c:pt>
                <c:pt idx="3">
                  <c:v>1.3599999999999999</c:v>
                </c:pt>
                <c:pt idx="4">
                  <c:v>0.77800000000000002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5-4A88-A769-7748A393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'3.S-Caprí'!$C$7</c:f>
              <c:strCache>
                <c:ptCount val="1"/>
                <c:pt idx="0">
                  <c:v>Nombre de caps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('3.S-Caprí'!$C$13,'3.S-Caprí'!$E$13,'3.S-Caprí'!$G$13,'3.S-Caprí'!$I$13,'3.S-Caprí'!$K$13)</c:f>
              <c:numCache>
                <c:formatCode>#,##0</c:formatCode>
                <c:ptCount val="5"/>
                <c:pt idx="0">
                  <c:v>5145</c:v>
                </c:pt>
                <c:pt idx="1">
                  <c:v>4609</c:v>
                </c:pt>
                <c:pt idx="2">
                  <c:v>4177</c:v>
                </c:pt>
                <c:pt idx="3">
                  <c:v>4512</c:v>
                </c:pt>
                <c:pt idx="4">
                  <c:v>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E-47CB-B1C1-FA11B15E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Pes en canal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('3.S-Caprí'!$C$4,'3.S-Caprí'!$E$4,'3.S-Caprí'!$G$4,'3.S-Caprí'!$I$4,'3.S-Caprí'!$K$4)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('3.S-Caprí'!$D$13,'3.S-Caprí'!$F$13,'3.S-Caprí'!$H$13,'3.S-Caprí'!$J$13,'3.S-Caprí'!$L$13)</c:f>
              <c:numCache>
                <c:formatCode>#,##0</c:formatCode>
                <c:ptCount val="5"/>
                <c:pt idx="0">
                  <c:v>37.023000000000003</c:v>
                </c:pt>
                <c:pt idx="1">
                  <c:v>32.022000000000006</c:v>
                </c:pt>
                <c:pt idx="2">
                  <c:v>28.761000000000003</c:v>
                </c:pt>
                <c:pt idx="3">
                  <c:v>32.731000000000002</c:v>
                </c:pt>
                <c:pt idx="4">
                  <c:v>26.938999999999997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E-47CB-B1C1-FA11B15E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012992"/>
        <c:axId val="1971022560"/>
        <c:extLst/>
      </c:lineChart>
      <c:catAx>
        <c:axId val="16678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 sacrificats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971022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71012992"/>
        <c:crosses val="max"/>
        <c:crossBetween val="between"/>
      </c:valAx>
      <c:catAx>
        <c:axId val="197101299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710225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3419732029301"/>
          <c:y val="0.89232634637613151"/>
          <c:w val="0.31740034901260983"/>
          <c:h val="0.10767365362386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1267353</xdr:colOff>
      <xdr:row>17</xdr:row>
      <xdr:rowOff>74085</xdr:rowOff>
    </xdr:from>
    <xdr:to>
      <xdr:col>12</xdr:col>
      <xdr:colOff>560918</xdr:colOff>
      <xdr:row>44</xdr:row>
      <xdr:rowOff>132293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E6DE67-FD38-482B-97B4-957E2F80A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1280584</xdr:colOff>
      <xdr:row>47</xdr:row>
      <xdr:rowOff>52916</xdr:rowOff>
    </xdr:from>
    <xdr:to>
      <xdr:col>12</xdr:col>
      <xdr:colOff>574149</xdr:colOff>
      <xdr:row>74</xdr:row>
      <xdr:rowOff>111124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5F42E0-E745-4D61-A1D9-9F518ABE0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1269999</xdr:colOff>
      <xdr:row>77</xdr:row>
      <xdr:rowOff>52916</xdr:rowOff>
    </xdr:from>
    <xdr:to>
      <xdr:col>12</xdr:col>
      <xdr:colOff>583219</xdr:colOff>
      <xdr:row>105</xdr:row>
      <xdr:rowOff>74838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8D27B69-46BB-4888-A33C-D2EBD8CBA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1319-18C7-4E14-8184-ABB05771F145}">
  <dimension ref="B1:N46"/>
  <sheetViews>
    <sheetView tabSelected="1" workbookViewId="0">
      <selection activeCell="R7" sqref="R7"/>
    </sheetView>
  </sheetViews>
  <sheetFormatPr defaultColWidth="11.42578125" defaultRowHeight="12.75" x14ac:dyDescent="0.2"/>
  <cols>
    <col min="1" max="1" width="24.28515625" customWidth="1"/>
    <col min="2" max="2" width="24.85546875" customWidth="1"/>
    <col min="3" max="14" width="10.7109375" customWidth="1"/>
  </cols>
  <sheetData>
    <row r="1" spans="2:14" ht="45.75" customHeight="1" x14ac:dyDescent="0.2"/>
    <row r="2" spans="2:14" ht="66.75" customHeight="1" x14ac:dyDescent="0.2"/>
    <row r="3" spans="2:14" ht="39" customHeight="1" x14ac:dyDescent="0.2">
      <c r="B3" s="40" t="s">
        <v>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2:14" x14ac:dyDescent="0.2">
      <c r="B4" s="35"/>
      <c r="C4" s="36">
        <f>+C6</f>
        <v>2019</v>
      </c>
      <c r="D4" s="36"/>
      <c r="E4" s="36">
        <f>+E6</f>
        <v>2020</v>
      </c>
      <c r="F4" s="36"/>
      <c r="G4" s="36">
        <f>+G6</f>
        <v>2021</v>
      </c>
      <c r="H4" s="36"/>
      <c r="I4" s="36">
        <f>+I6</f>
        <v>2022</v>
      </c>
      <c r="J4" s="36"/>
      <c r="K4" s="36">
        <f>+K6</f>
        <v>2023</v>
      </c>
      <c r="L4" s="36"/>
      <c r="M4" s="7"/>
      <c r="N4" s="37"/>
    </row>
    <row r="5" spans="2:14" ht="28.5" customHeight="1" x14ac:dyDescent="0.2">
      <c r="B5" s="35"/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4" s="4" customFormat="1" ht="33" customHeight="1" x14ac:dyDescent="0.2">
      <c r="B6" s="38"/>
      <c r="C6" s="46">
        <v>2019</v>
      </c>
      <c r="D6" s="46"/>
      <c r="E6" s="46">
        <v>2020</v>
      </c>
      <c r="F6" s="46"/>
      <c r="G6" s="47">
        <v>2021</v>
      </c>
      <c r="H6" s="48"/>
      <c r="I6" s="47">
        <v>2022</v>
      </c>
      <c r="J6" s="48"/>
      <c r="K6" s="47">
        <v>2023</v>
      </c>
      <c r="L6" s="48"/>
      <c r="M6" s="49" t="s">
        <v>10</v>
      </c>
      <c r="N6" s="48"/>
    </row>
    <row r="7" spans="2:14" ht="46.5" customHeight="1" x14ac:dyDescent="0.2">
      <c r="B7" s="35"/>
      <c r="C7" s="14" t="s">
        <v>8</v>
      </c>
      <c r="D7" s="15" t="s">
        <v>5</v>
      </c>
      <c r="E7" s="14" t="s">
        <v>8</v>
      </c>
      <c r="F7" s="15" t="s">
        <v>5</v>
      </c>
      <c r="G7" s="14" t="s">
        <v>8</v>
      </c>
      <c r="H7" s="15" t="s">
        <v>5</v>
      </c>
      <c r="I7" s="14" t="s">
        <v>8</v>
      </c>
      <c r="J7" s="15" t="s">
        <v>5</v>
      </c>
      <c r="K7" s="14" t="s">
        <v>8</v>
      </c>
      <c r="L7" s="15" t="s">
        <v>5</v>
      </c>
      <c r="M7" s="14" t="s">
        <v>8</v>
      </c>
      <c r="N7" s="15" t="s">
        <v>5</v>
      </c>
    </row>
    <row r="8" spans="2:14" ht="20.100000000000001" customHeight="1" x14ac:dyDescent="0.2">
      <c r="B8" s="39"/>
      <c r="C8" s="16" t="s">
        <v>7</v>
      </c>
      <c r="D8" s="17" t="s">
        <v>0</v>
      </c>
      <c r="E8" s="16" t="s">
        <v>7</v>
      </c>
      <c r="F8" s="17" t="s">
        <v>0</v>
      </c>
      <c r="G8" s="16" t="s">
        <v>7</v>
      </c>
      <c r="H8" s="17" t="s">
        <v>0</v>
      </c>
      <c r="I8" s="16" t="s">
        <v>7</v>
      </c>
      <c r="J8" s="17" t="s">
        <v>0</v>
      </c>
      <c r="K8" s="16" t="s">
        <v>7</v>
      </c>
      <c r="L8" s="17" t="s">
        <v>0</v>
      </c>
      <c r="M8" s="16" t="s">
        <v>1</v>
      </c>
      <c r="N8" s="17" t="s">
        <v>1</v>
      </c>
    </row>
    <row r="9" spans="2:14" ht="24.95" customHeight="1" x14ac:dyDescent="0.2">
      <c r="B9" s="27" t="s">
        <v>11</v>
      </c>
      <c r="C9" s="28"/>
      <c r="D9" s="29"/>
      <c r="E9" s="30"/>
      <c r="F9" s="30"/>
      <c r="G9" s="31"/>
      <c r="H9" s="32"/>
      <c r="I9" s="31"/>
      <c r="J9" s="32"/>
      <c r="K9" s="31"/>
      <c r="L9" s="32"/>
      <c r="M9" s="31"/>
      <c r="N9" s="32"/>
    </row>
    <row r="10" spans="2:14" ht="20.100000000000001" customHeight="1" x14ac:dyDescent="0.2">
      <c r="B10" s="33" t="s">
        <v>2</v>
      </c>
      <c r="C10" s="8">
        <v>2733</v>
      </c>
      <c r="D10" s="9">
        <v>15.367000000000001</v>
      </c>
      <c r="E10" s="20">
        <v>2912</v>
      </c>
      <c r="F10" s="20">
        <v>17.287000000000003</v>
      </c>
      <c r="G10" s="10">
        <v>2600</v>
      </c>
      <c r="H10" s="11">
        <v>15.003</v>
      </c>
      <c r="I10" s="10">
        <v>2561</v>
      </c>
      <c r="J10" s="11">
        <v>14.876999999999999</v>
      </c>
      <c r="K10" s="10">
        <v>1974</v>
      </c>
      <c r="L10" s="11">
        <v>11.270999999999999</v>
      </c>
      <c r="M10" s="12">
        <f t="shared" ref="M10:N13" si="0">(K10-I10)/I10</f>
        <v>-0.22920734088246777</v>
      </c>
      <c r="N10" s="13">
        <f t="shared" si="0"/>
        <v>-0.24238757814075421</v>
      </c>
    </row>
    <row r="11" spans="2:14" ht="20.100000000000001" customHeight="1" x14ac:dyDescent="0.2">
      <c r="B11" s="33" t="s">
        <v>3</v>
      </c>
      <c r="C11" s="8">
        <v>2388</v>
      </c>
      <c r="D11" s="9">
        <v>21.265000000000001</v>
      </c>
      <c r="E11" s="20">
        <v>1663</v>
      </c>
      <c r="F11" s="20">
        <v>14.026</v>
      </c>
      <c r="G11" s="10">
        <v>1564</v>
      </c>
      <c r="H11" s="11">
        <v>13.502000000000001</v>
      </c>
      <c r="I11" s="10">
        <v>1888</v>
      </c>
      <c r="J11" s="11">
        <v>16.494</v>
      </c>
      <c r="K11" s="10">
        <v>1708</v>
      </c>
      <c r="L11" s="11">
        <v>14.889999999999999</v>
      </c>
      <c r="M11" s="12">
        <f t="shared" si="0"/>
        <v>-9.5338983050847453E-2</v>
      </c>
      <c r="N11" s="13">
        <f t="shared" si="0"/>
        <v>-9.7247483933551662E-2</v>
      </c>
    </row>
    <row r="12" spans="2:14" ht="20.100000000000001" customHeight="1" thickBot="1" x14ac:dyDescent="0.25">
      <c r="B12" s="33" t="s">
        <v>4</v>
      </c>
      <c r="C12" s="8">
        <v>24</v>
      </c>
      <c r="D12" s="18">
        <v>0.39100000000000001</v>
      </c>
      <c r="E12" s="20">
        <v>34</v>
      </c>
      <c r="F12" s="21">
        <v>0.70899999999999996</v>
      </c>
      <c r="G12" s="10">
        <v>13</v>
      </c>
      <c r="H12" s="19">
        <v>0.25600000000000001</v>
      </c>
      <c r="I12" s="10">
        <v>63</v>
      </c>
      <c r="J12" s="19">
        <v>1.3599999999999999</v>
      </c>
      <c r="K12" s="10">
        <v>41</v>
      </c>
      <c r="L12" s="19">
        <v>0.77800000000000002</v>
      </c>
      <c r="M12" s="50">
        <f t="shared" si="0"/>
        <v>-0.34920634920634919</v>
      </c>
      <c r="N12" s="51">
        <f t="shared" si="0"/>
        <v>-0.42794117647058816</v>
      </c>
    </row>
    <row r="13" spans="2:14" ht="24.95" customHeight="1" x14ac:dyDescent="0.2">
      <c r="B13" s="34" t="s">
        <v>6</v>
      </c>
      <c r="C13" s="22">
        <f t="shared" ref="C13:K13" si="1">+SUM(C10:C12)</f>
        <v>5145</v>
      </c>
      <c r="D13" s="23">
        <f t="shared" si="1"/>
        <v>37.023000000000003</v>
      </c>
      <c r="E13" s="24">
        <f t="shared" si="1"/>
        <v>4609</v>
      </c>
      <c r="F13" s="24">
        <f t="shared" si="1"/>
        <v>32.022000000000006</v>
      </c>
      <c r="G13" s="25">
        <f t="shared" si="1"/>
        <v>4177</v>
      </c>
      <c r="H13" s="26">
        <f t="shared" si="1"/>
        <v>28.761000000000003</v>
      </c>
      <c r="I13" s="25">
        <f t="shared" si="1"/>
        <v>4512</v>
      </c>
      <c r="J13" s="26">
        <f t="shared" si="1"/>
        <v>32.731000000000002</v>
      </c>
      <c r="K13" s="25">
        <f t="shared" si="1"/>
        <v>3723</v>
      </c>
      <c r="L13" s="26">
        <f>+SUM(L10:L12)</f>
        <v>26.938999999999997</v>
      </c>
      <c r="M13" s="52">
        <f t="shared" si="0"/>
        <v>-0.17486702127659576</v>
      </c>
      <c r="N13" s="53">
        <f t="shared" si="0"/>
        <v>-0.17695762427056932</v>
      </c>
    </row>
    <row r="14" spans="2:14" ht="15" x14ac:dyDescent="0.3">
      <c r="E14" s="3"/>
      <c r="F14" s="3"/>
    </row>
    <row r="15" spans="2:14" ht="15" x14ac:dyDescent="0.3">
      <c r="G15" s="1"/>
      <c r="H15" s="1"/>
      <c r="I15" s="2"/>
      <c r="J15" s="2"/>
      <c r="K15" s="2"/>
      <c r="L15" s="2"/>
      <c r="M15" s="2"/>
      <c r="N15" s="2"/>
    </row>
    <row r="44" spans="2:14" x14ac:dyDescent="0.2">
      <c r="B44" s="5"/>
      <c r="C44" s="5"/>
      <c r="D44" s="5"/>
      <c r="E44" s="6"/>
      <c r="F44" s="6"/>
      <c r="G44" s="7"/>
      <c r="H44" s="7"/>
      <c r="I44" s="7"/>
      <c r="J44" s="7"/>
      <c r="K44" s="7"/>
      <c r="L44" s="7"/>
      <c r="M44" s="7"/>
      <c r="N44" s="7"/>
    </row>
    <row r="45" spans="2:14" ht="15" x14ac:dyDescent="0.3">
      <c r="E45" s="3"/>
      <c r="F45" s="3"/>
    </row>
    <row r="46" spans="2:14" ht="15" x14ac:dyDescent="0.3">
      <c r="G46" s="1"/>
      <c r="H46" s="1"/>
      <c r="I46" s="2"/>
      <c r="J46" s="2"/>
      <c r="K46" s="2"/>
      <c r="L46" s="2"/>
      <c r="M46" s="2"/>
      <c r="N46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Sans,Normal"&amp;18&amp;K00-043Estadístiques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3.S-Caprí</vt:lpstr>
      <vt:lpstr>'3.S-Caprí'!Àrea_d'impressió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2024-08-01T11:48:49Z</cp:lastPrinted>
  <dcterms:created xsi:type="dcterms:W3CDTF">2018-05-16T08:54:59Z</dcterms:created>
  <dcterms:modified xsi:type="dcterms:W3CDTF">2024-08-01T11:55:17Z</dcterms:modified>
  <cp:contentStatus/>
</cp:coreProperties>
</file>