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Ramaderia 2023\"/>
    </mc:Choice>
  </mc:AlternateContent>
  <xr:revisionPtr revIDLastSave="0" documentId="13_ncr:1_{27F9E868-6E98-4EA9-8109-0340260C5988}" xr6:coauthVersionLast="47" xr6:coauthVersionMax="47" xr10:uidLastSave="{00000000-0000-0000-0000-000000000000}"/>
  <bookViews>
    <workbookView xWindow="-120" yWindow="-120" windowWidth="29040" windowHeight="15720" xr2:uid="{369CC155-401E-42A5-AF2E-52E847064147}"/>
  </bookViews>
  <sheets>
    <sheet name="4.S-Porcí" sheetId="48" r:id="rId1"/>
  </sheets>
  <definedNames>
    <definedName name="_xlnm.Print_Area" localSheetId="0">'4.S-Porcí'!$A$1:$N$106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48" l="1"/>
  <c r="K13" i="48"/>
  <c r="J13" i="48"/>
  <c r="I13" i="48"/>
  <c r="H13" i="48"/>
  <c r="G13" i="48"/>
  <c r="F13" i="48"/>
  <c r="E13" i="48"/>
  <c r="D13" i="48"/>
  <c r="C13" i="48"/>
  <c r="N12" i="48"/>
  <c r="M12" i="48"/>
  <c r="N11" i="48"/>
  <c r="M11" i="48"/>
  <c r="N10" i="48"/>
  <c r="M10" i="48"/>
  <c r="K4" i="48"/>
  <c r="I4" i="48"/>
  <c r="G4" i="48"/>
  <c r="E4" i="48"/>
  <c r="C4" i="48"/>
  <c r="N13" i="48" l="1"/>
  <c r="M13" i="48"/>
</calcChain>
</file>

<file path=xl/sharedStrings.xml><?xml version="1.0" encoding="utf-8"?>
<sst xmlns="http://schemas.openxmlformats.org/spreadsheetml/2006/main" count="31" uniqueCount="12">
  <si>
    <t>tones</t>
  </si>
  <si>
    <t>%</t>
  </si>
  <si>
    <t xml:space="preserve">Porcells  </t>
  </si>
  <si>
    <t>Porc d'engreix</t>
  </si>
  <si>
    <t>Truges</t>
  </si>
  <si>
    <t>PORCÍ</t>
  </si>
  <si>
    <t>Total carn de porcí</t>
  </si>
  <si>
    <t>caps</t>
  </si>
  <si>
    <t>Nombre de caps</t>
  </si>
  <si>
    <t>PRODUCCIÓ RAMADERA</t>
  </si>
  <si>
    <t>Pes en canal</t>
  </si>
  <si>
    <t>Diferència 
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</si>
</sst>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P_t_s_-;\-* #,##0.00\ _P_t_s_-;_-* &quot;-&quot;??\ _P_t_s_-;_-@_-"/>
    <numFmt numFmtId="165" formatCode="_-* #,##0\ _P_t_s_-;\-* #,##0\ _P_t_s_-;_-* &quot;-&quot;??\ _P_t_s_-;_-@_-"/>
    <numFmt numFmtId="166" formatCode="0.0%"/>
  </numFmts>
  <fonts count="14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b/>
      <sz val="12"/>
      <color theme="1"/>
      <name val="Tahoma"/>
      <family val="2"/>
    </font>
    <font>
      <b/>
      <sz val="12"/>
      <color rgb="FFFF0000"/>
      <name val="Tahoma"/>
      <family val="2"/>
    </font>
    <font>
      <sz val="10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3" fontId="9" fillId="0" borderId="6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9" fillId="0" borderId="6" xfId="0" applyNumberFormat="1" applyFont="1" applyBorder="1" applyAlignment="1" applyProtection="1">
      <alignment vertical="center"/>
      <protection hidden="1"/>
    </xf>
    <xf numFmtId="3" fontId="9" fillId="0" borderId="7" xfId="0" applyNumberFormat="1" applyFont="1" applyBorder="1" applyAlignment="1" applyProtection="1">
      <alignment vertical="center"/>
      <protection hidden="1"/>
    </xf>
    <xf numFmtId="9" fontId="10" fillId="0" borderId="6" xfId="3" applyFont="1" applyFill="1" applyBorder="1" applyAlignment="1" applyProtection="1">
      <alignment vertical="center"/>
      <protection hidden="1"/>
    </xf>
    <xf numFmtId="9" fontId="10" fillId="0" borderId="7" xfId="3" applyFont="1" applyFill="1" applyBorder="1" applyAlignment="1" applyProtection="1">
      <alignment vertical="center"/>
      <protection hidden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9" fontId="10" fillId="0" borderId="2" xfId="3" applyFont="1" applyFill="1" applyBorder="1" applyAlignment="1" applyProtection="1">
      <alignment vertical="center"/>
      <protection hidden="1"/>
    </xf>
    <xf numFmtId="9" fontId="10" fillId="0" borderId="3" xfId="3" applyFont="1" applyFill="1" applyBorder="1" applyAlignment="1" applyProtection="1">
      <alignment vertical="center"/>
      <protection hidden="1"/>
    </xf>
    <xf numFmtId="9" fontId="10" fillId="0" borderId="8" xfId="3" applyFont="1" applyFill="1" applyBorder="1" applyAlignment="1" applyProtection="1">
      <alignment vertical="center"/>
      <protection hidden="1"/>
    </xf>
    <xf numFmtId="9" fontId="10" fillId="0" borderId="9" xfId="3" applyFont="1" applyFill="1" applyBorder="1" applyAlignment="1" applyProtection="1">
      <alignment vertical="center"/>
      <protection hidden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0" xfId="0" applyFont="1" applyFill="1" applyBorder="1" applyAlignment="1" applyProtection="1">
      <alignment horizontal="left" vertical="center"/>
      <protection hidden="1"/>
    </xf>
    <xf numFmtId="0" fontId="4" fillId="4" borderId="11" xfId="0" applyFont="1" applyFill="1" applyBorder="1" applyAlignment="1" applyProtection="1">
      <alignment horizontal="left" vertical="center"/>
      <protection hidden="1"/>
    </xf>
    <xf numFmtId="0" fontId="9" fillId="0" borderId="6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vertical="center"/>
    </xf>
    <xf numFmtId="3" fontId="11" fillId="2" borderId="14" xfId="0" applyNumberFormat="1" applyFont="1" applyFill="1" applyBorder="1" applyAlignment="1">
      <alignment vertical="center"/>
    </xf>
    <xf numFmtId="3" fontId="11" fillId="2" borderId="15" xfId="0" applyNumberFormat="1" applyFont="1" applyFill="1" applyBorder="1" applyAlignment="1">
      <alignment vertical="center"/>
    </xf>
    <xf numFmtId="3" fontId="11" fillId="2" borderId="13" xfId="0" applyNumberFormat="1" applyFont="1" applyFill="1" applyBorder="1" applyAlignment="1" applyProtection="1">
      <alignment vertical="center"/>
      <protection hidden="1"/>
    </xf>
    <xf numFmtId="3" fontId="11" fillId="2" borderId="14" xfId="0" applyNumberFormat="1" applyFont="1" applyFill="1" applyBorder="1" applyAlignment="1" applyProtection="1">
      <alignment vertical="center"/>
      <protection hidden="1"/>
    </xf>
    <xf numFmtId="166" fontId="12" fillId="2" borderId="4" xfId="3" applyNumberFormat="1" applyFont="1" applyFill="1" applyBorder="1" applyAlignment="1" applyProtection="1">
      <alignment vertical="center"/>
      <protection hidden="1"/>
    </xf>
    <xf numFmtId="9" fontId="12" fillId="2" borderId="5" xfId="3" applyFont="1" applyFill="1" applyBorder="1" applyAlignment="1" applyProtection="1">
      <alignment vertical="center"/>
      <protection hidden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0" fillId="0" borderId="0" xfId="0" applyBorder="1"/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0" borderId="6" xfId="0" applyFont="1" applyBorder="1"/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6" xfId="0" applyFont="1" applyBorder="1" applyAlignment="1">
      <alignment vertical="center"/>
    </xf>
    <xf numFmtId="165" fontId="4" fillId="0" borderId="6" xfId="1" applyNumberFormat="1" applyFont="1" applyFill="1" applyBorder="1" applyAlignment="1">
      <alignment horizontal="center" vertical="center"/>
    </xf>
  </cellXfs>
  <cellStyles count="5">
    <cellStyle name="Coma" xfId="1" builtinId="3"/>
    <cellStyle name="Millares_Preus Ramaders 2014" xfId="4" xr:uid="{FB46829C-E975-452C-B4AA-D5A111C37A7B}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FF99"/>
      <color rgb="FFFFFFFF"/>
      <color rgb="FFFEF8F4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PORCINS: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'4.S-Porcí'!$B$10</c:f>
              <c:strCache>
                <c:ptCount val="1"/>
                <c:pt idx="0">
                  <c:v>Porcells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('4.S-Porcí'!$C$4,'4.S-Porcí'!$E$4,'4.S-Porcí'!$G$4,'4.S-Porcí'!$I$4,'4.S-Porcí'!$K$4)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('4.S-Porcí'!$C$10,'4.S-Porcí'!$E$10,'4.S-Porcí'!$G$10,'4.S-Porcí'!$I$10,'4.S-Porcí'!$K$10)</c:f>
              <c:numCache>
                <c:formatCode>#,##0</c:formatCode>
                <c:ptCount val="5"/>
                <c:pt idx="0">
                  <c:v>88355</c:v>
                </c:pt>
                <c:pt idx="1">
                  <c:v>67270</c:v>
                </c:pt>
                <c:pt idx="2">
                  <c:v>74573</c:v>
                </c:pt>
                <c:pt idx="3">
                  <c:v>76190</c:v>
                </c:pt>
                <c:pt idx="4">
                  <c:v>66368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0-4127-A57C-07A6867821B7}"/>
            </c:ext>
          </c:extLst>
        </c:ser>
        <c:ser>
          <c:idx val="4"/>
          <c:order val="1"/>
          <c:tx>
            <c:strRef>
              <c:f>'4.S-Porcí'!$B$11</c:f>
              <c:strCache>
                <c:ptCount val="1"/>
                <c:pt idx="0">
                  <c:v>Porc d'engreix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('4.S-Porcí'!$C$4,'4.S-Porcí'!$E$4,'4.S-Porcí'!$G$4,'4.S-Porcí'!$I$4,'4.S-Porcí'!$K$4)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('4.S-Porcí'!$C$11,'4.S-Porcí'!$E$11,'4.S-Porcí'!$G$11,'4.S-Porcí'!$I$11,'4.S-Porcí'!$K$11)</c:f>
              <c:numCache>
                <c:formatCode>#,##0</c:formatCode>
                <c:ptCount val="5"/>
                <c:pt idx="0">
                  <c:v>27082</c:v>
                </c:pt>
                <c:pt idx="1">
                  <c:v>25570</c:v>
                </c:pt>
                <c:pt idx="2">
                  <c:v>25334</c:v>
                </c:pt>
                <c:pt idx="3">
                  <c:v>23527</c:v>
                </c:pt>
                <c:pt idx="4">
                  <c:v>21087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0-4127-A57C-07A6867821B7}"/>
            </c:ext>
          </c:extLst>
        </c:ser>
        <c:ser>
          <c:idx val="5"/>
          <c:order val="2"/>
          <c:tx>
            <c:strRef>
              <c:f>'4.S-Porcí'!$B$12</c:f>
              <c:strCache>
                <c:ptCount val="1"/>
                <c:pt idx="0">
                  <c:v>Truges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('4.S-Porcí'!$C$4,'4.S-Porcí'!$E$4,'4.S-Porcí'!$G$4,'4.S-Porcí'!$I$4,'4.S-Porcí'!$K$4)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('4.S-Porcí'!$C$12,'4.S-Porcí'!$E$12,'4.S-Porcí'!$G$12,'4.S-Porcí'!$I$12,'4.S-Porcí'!$K$12)</c:f>
              <c:numCache>
                <c:formatCode>#,##0</c:formatCode>
                <c:ptCount val="5"/>
                <c:pt idx="0">
                  <c:v>1311</c:v>
                </c:pt>
                <c:pt idx="1">
                  <c:v>1087</c:v>
                </c:pt>
                <c:pt idx="2">
                  <c:v>1131</c:v>
                </c:pt>
                <c:pt idx="3">
                  <c:v>1446</c:v>
                </c:pt>
                <c:pt idx="4">
                  <c:v>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70-4127-A57C-07A686782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sacrificats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PORCINS: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Pes de sacrifici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'4.S-Porcí'!$B$10</c:f>
              <c:strCache>
                <c:ptCount val="1"/>
                <c:pt idx="0">
                  <c:v>Porcells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('4.S-Porcí'!$C$4,'4.S-Porcí'!$E$4,'4.S-Porcí'!$G$4,'4.S-Porcí'!$I$4,'4.S-Porcí'!$K$4)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('4.S-Porcí'!$D$10,'4.S-Porcí'!$F$10,'4.S-Porcí'!$H$10,'4.S-Porcí'!$J$10,'4.S-Porcí'!$L$10)</c:f>
              <c:numCache>
                <c:formatCode>#,##0</c:formatCode>
                <c:ptCount val="5"/>
                <c:pt idx="0">
                  <c:v>796.94500000000005</c:v>
                </c:pt>
                <c:pt idx="1">
                  <c:v>606.42599999999993</c:v>
                </c:pt>
                <c:pt idx="2">
                  <c:v>666.81299999999999</c:v>
                </c:pt>
                <c:pt idx="3">
                  <c:v>670.82299999999998</c:v>
                </c:pt>
                <c:pt idx="4">
                  <c:v>590.34699999999998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3-46F6-86F2-1D8A876751A2}"/>
            </c:ext>
          </c:extLst>
        </c:ser>
        <c:ser>
          <c:idx val="4"/>
          <c:order val="1"/>
          <c:tx>
            <c:strRef>
              <c:f>'4.S-Porcí'!$B$11</c:f>
              <c:strCache>
                <c:ptCount val="1"/>
                <c:pt idx="0">
                  <c:v>Porc d'engreix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('4.S-Porcí'!$C$4,'4.S-Porcí'!$E$4,'4.S-Porcí'!$G$4,'4.S-Porcí'!$I$4,'4.S-Porcí'!$K$4)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('4.S-Porcí'!$D$11,'4.S-Porcí'!$F$11,'4.S-Porcí'!$H$11,'4.S-Porcí'!$J$11,'4.S-Porcí'!$L$11)</c:f>
              <c:numCache>
                <c:formatCode>#,##0</c:formatCode>
                <c:ptCount val="5"/>
                <c:pt idx="0">
                  <c:v>2472.4290000000001</c:v>
                </c:pt>
                <c:pt idx="1">
                  <c:v>2401.9840000000004</c:v>
                </c:pt>
                <c:pt idx="2">
                  <c:v>2444.2570000000001</c:v>
                </c:pt>
                <c:pt idx="3">
                  <c:v>2211.5529999999999</c:v>
                </c:pt>
                <c:pt idx="4">
                  <c:v>2026.2930000000001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3-46F6-86F2-1D8A876751A2}"/>
            </c:ext>
          </c:extLst>
        </c:ser>
        <c:ser>
          <c:idx val="5"/>
          <c:order val="2"/>
          <c:tx>
            <c:strRef>
              <c:f>'4.S-Porcí'!$B$12</c:f>
              <c:strCache>
                <c:ptCount val="1"/>
                <c:pt idx="0">
                  <c:v>Truges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('4.S-Porcí'!$C$4,'4.S-Porcí'!$E$4,'4.S-Porcí'!$G$4,'4.S-Porcí'!$I$4,'4.S-Porcí'!$K$4)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('4.S-Porcí'!$D$12,'4.S-Porcí'!$F$12,'4.S-Porcí'!$H$12,'4.S-Porcí'!$J$12,'4.S-Porcí'!$L$12)</c:f>
              <c:numCache>
                <c:formatCode>#,##0</c:formatCode>
                <c:ptCount val="5"/>
                <c:pt idx="0">
                  <c:v>219.62899999999999</c:v>
                </c:pt>
                <c:pt idx="1">
                  <c:v>186.85499999999999</c:v>
                </c:pt>
                <c:pt idx="2">
                  <c:v>188.309</c:v>
                </c:pt>
                <c:pt idx="3">
                  <c:v>235.68900000000002</c:v>
                </c:pt>
                <c:pt idx="4">
                  <c:v>157.35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43-46F6-86F2-1D8A87675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PORCINS: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pes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'4.S-Porcí'!$C$7</c:f>
              <c:strCache>
                <c:ptCount val="1"/>
                <c:pt idx="0">
                  <c:v>Nombre de caps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('4.S-Porcí'!$C$4,'4.S-Porcí'!$E$4,'4.S-Porcí'!$G$4,'4.S-Porcí'!$I$4,'4.S-Porcí'!$K$4)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('4.S-Porcí'!$C$13,'4.S-Porcí'!$E$13,'4.S-Porcí'!$G$13,'4.S-Porcí'!$I$13,'4.S-Porcí'!$K$13)</c:f>
              <c:numCache>
                <c:formatCode>#,##0</c:formatCode>
                <c:ptCount val="5"/>
                <c:pt idx="0">
                  <c:v>116748</c:v>
                </c:pt>
                <c:pt idx="1">
                  <c:v>93927</c:v>
                </c:pt>
                <c:pt idx="2">
                  <c:v>101038</c:v>
                </c:pt>
                <c:pt idx="3">
                  <c:v>101163</c:v>
                </c:pt>
                <c:pt idx="4">
                  <c:v>88377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F-4BBD-98F8-F27C1C081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826976"/>
        <c:axId val="1280563440"/>
        <c:extLst/>
      </c:barChart>
      <c:lineChart>
        <c:grouping val="standard"/>
        <c:varyColors val="0"/>
        <c:ser>
          <c:idx val="1"/>
          <c:order val="1"/>
          <c:tx>
            <c:strRef>
              <c:f>'4.S-Porcí'!$D$7</c:f>
              <c:strCache>
                <c:ptCount val="1"/>
                <c:pt idx="0">
                  <c:v>Pes en canal</c:v>
                </c:pt>
              </c:strCache>
            </c:strRef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('4.S-Porcí'!$C$4,'4.S-Porcí'!$E$4,'4.S-Porcí'!$G$4,'4.S-Porcí'!$I$4,'4.S-Porcí'!$K$4)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('4.S-Porcí'!$D$13,'4.S-Porcí'!$F$13,'4.S-Porcí'!$H$13,'4.S-Porcí'!$J$13,'4.S-Porcí'!$L$13)</c:f>
              <c:numCache>
                <c:formatCode>#,##0</c:formatCode>
                <c:ptCount val="5"/>
                <c:pt idx="0">
                  <c:v>3489.0030000000002</c:v>
                </c:pt>
                <c:pt idx="1">
                  <c:v>3195.2650000000003</c:v>
                </c:pt>
                <c:pt idx="2">
                  <c:v>3299.3790000000004</c:v>
                </c:pt>
                <c:pt idx="3">
                  <c:v>3118.0649999999996</c:v>
                </c:pt>
                <c:pt idx="4">
                  <c:v>2773.9900000000002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F-4BBD-98F8-F27C1C081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98895"/>
        <c:axId val="227988495"/>
        <c:extLst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sacrficats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22798849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7998895"/>
        <c:crosses val="max"/>
        <c:crossBetween val="between"/>
      </c:valAx>
      <c:catAx>
        <c:axId val="2279988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9884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797553041825"/>
          <c:y val="0.91645198768567249"/>
          <c:w val="0.44392190569022721"/>
          <c:h val="5.00364149433406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1114953</xdr:colOff>
      <xdr:row>15</xdr:row>
      <xdr:rowOff>7410</xdr:rowOff>
    </xdr:from>
    <xdr:to>
      <xdr:col>12</xdr:col>
      <xdr:colOff>408518</xdr:colOff>
      <xdr:row>42</xdr:row>
      <xdr:rowOff>65618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CB133DE-9002-41C7-A108-0769BAFB3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1118659</xdr:colOff>
      <xdr:row>44</xdr:row>
      <xdr:rowOff>186266</xdr:rowOff>
    </xdr:from>
    <xdr:to>
      <xdr:col>12</xdr:col>
      <xdr:colOff>412224</xdr:colOff>
      <xdr:row>72</xdr:row>
      <xdr:rowOff>25399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E07A89D-439F-4492-BD13-5CCE4803B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1108074</xdr:colOff>
      <xdr:row>74</xdr:row>
      <xdr:rowOff>138641</xdr:rowOff>
    </xdr:from>
    <xdr:to>
      <xdr:col>12</xdr:col>
      <xdr:colOff>421294</xdr:colOff>
      <xdr:row>102</xdr:row>
      <xdr:rowOff>160563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391CC3B-4891-4312-9F95-3860CDE1B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1C1B0-164B-42A0-821F-985F82B54D04}">
  <dimension ref="B1:O46"/>
  <sheetViews>
    <sheetView tabSelected="1" topLeftCell="A31" workbookViewId="0">
      <selection activeCell="R78" sqref="R78"/>
    </sheetView>
  </sheetViews>
  <sheetFormatPr defaultColWidth="11.42578125" defaultRowHeight="12.75" x14ac:dyDescent="0.2"/>
  <cols>
    <col min="1" max="1" width="24" customWidth="1"/>
    <col min="2" max="2" width="30.7109375" customWidth="1"/>
    <col min="3" max="14" width="10.7109375" customWidth="1"/>
  </cols>
  <sheetData>
    <row r="1" spans="2:15" ht="49.5" customHeight="1" x14ac:dyDescent="0.2"/>
    <row r="2" spans="2:15" ht="54.75" customHeight="1" x14ac:dyDescent="0.2"/>
    <row r="3" spans="2:15" ht="39" customHeight="1" x14ac:dyDescent="0.2">
      <c r="B3" s="45" t="s">
        <v>9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7"/>
    </row>
    <row r="4" spans="2:15" x14ac:dyDescent="0.2">
      <c r="B4" s="48"/>
      <c r="C4" s="49">
        <f>+C6</f>
        <v>2019</v>
      </c>
      <c r="D4" s="49"/>
      <c r="E4" s="49">
        <f>+E6</f>
        <v>2020</v>
      </c>
      <c r="F4" s="49"/>
      <c r="G4" s="49">
        <f>+G6</f>
        <v>2021</v>
      </c>
      <c r="H4" s="49"/>
      <c r="I4" s="49">
        <f>+I6</f>
        <v>2022</v>
      </c>
      <c r="J4" s="49"/>
      <c r="K4" s="49">
        <f>+K6</f>
        <v>2023</v>
      </c>
      <c r="L4" s="49"/>
      <c r="M4" s="50"/>
      <c r="N4" s="51"/>
    </row>
    <row r="5" spans="2:15" ht="28.5" customHeight="1" x14ac:dyDescent="0.2">
      <c r="B5" s="48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3"/>
    </row>
    <row r="6" spans="2:15" s="4" customFormat="1" ht="33" customHeight="1" x14ac:dyDescent="0.2">
      <c r="B6" s="52"/>
      <c r="C6" s="22">
        <v>2019</v>
      </c>
      <c r="D6" s="23"/>
      <c r="E6" s="22">
        <v>2020</v>
      </c>
      <c r="F6" s="23"/>
      <c r="G6" s="22">
        <v>2021</v>
      </c>
      <c r="H6" s="23"/>
      <c r="I6" s="22">
        <v>2022</v>
      </c>
      <c r="J6" s="23"/>
      <c r="K6" s="22">
        <v>2023</v>
      </c>
      <c r="L6" s="23"/>
      <c r="M6" s="24" t="s">
        <v>11</v>
      </c>
      <c r="N6" s="23"/>
    </row>
    <row r="7" spans="2:15" ht="46.5" customHeight="1" x14ac:dyDescent="0.2">
      <c r="B7" s="48"/>
      <c r="C7" s="14" t="s">
        <v>8</v>
      </c>
      <c r="D7" s="15" t="s">
        <v>10</v>
      </c>
      <c r="E7" s="14" t="s">
        <v>8</v>
      </c>
      <c r="F7" s="15" t="s">
        <v>10</v>
      </c>
      <c r="G7" s="14" t="s">
        <v>8</v>
      </c>
      <c r="H7" s="15" t="s">
        <v>10</v>
      </c>
      <c r="I7" s="14" t="s">
        <v>8</v>
      </c>
      <c r="J7" s="15" t="s">
        <v>10</v>
      </c>
      <c r="K7" s="14" t="s">
        <v>8</v>
      </c>
      <c r="L7" s="15" t="s">
        <v>10</v>
      </c>
      <c r="M7" s="14" t="s">
        <v>8</v>
      </c>
      <c r="N7" s="15" t="s">
        <v>10</v>
      </c>
    </row>
    <row r="8" spans="2:15" ht="20.100000000000001" customHeight="1" x14ac:dyDescent="0.2">
      <c r="B8" s="53"/>
      <c r="C8" s="16" t="s">
        <v>7</v>
      </c>
      <c r="D8" s="17" t="s">
        <v>0</v>
      </c>
      <c r="E8" s="16" t="s">
        <v>7</v>
      </c>
      <c r="F8" s="17" t="s">
        <v>0</v>
      </c>
      <c r="G8" s="16" t="s">
        <v>7</v>
      </c>
      <c r="H8" s="17" t="s">
        <v>0</v>
      </c>
      <c r="I8" s="16" t="s">
        <v>7</v>
      </c>
      <c r="J8" s="17" t="s">
        <v>0</v>
      </c>
      <c r="K8" s="16" t="s">
        <v>7</v>
      </c>
      <c r="L8" s="17" t="s">
        <v>0</v>
      </c>
      <c r="M8" s="16" t="s">
        <v>1</v>
      </c>
      <c r="N8" s="17" t="s">
        <v>1</v>
      </c>
    </row>
    <row r="9" spans="2:15" ht="24.95" customHeight="1" x14ac:dyDescent="0.2">
      <c r="B9" s="25" t="s">
        <v>5</v>
      </c>
      <c r="C9" s="26"/>
      <c r="D9" s="27"/>
      <c r="E9" s="28"/>
      <c r="F9" s="28"/>
      <c r="G9" s="29"/>
      <c r="H9" s="30"/>
      <c r="I9" s="29"/>
      <c r="J9" s="30"/>
      <c r="K9" s="29"/>
      <c r="L9" s="30"/>
      <c r="M9" s="29"/>
      <c r="N9" s="30"/>
    </row>
    <row r="10" spans="2:15" ht="20.100000000000001" customHeight="1" x14ac:dyDescent="0.2">
      <c r="B10" s="31" t="s">
        <v>2</v>
      </c>
      <c r="C10" s="8">
        <v>88355</v>
      </c>
      <c r="D10" s="9">
        <v>796.94500000000005</v>
      </c>
      <c r="E10" s="32">
        <v>67270</v>
      </c>
      <c r="F10" s="32">
        <v>606.42599999999993</v>
      </c>
      <c r="G10" s="10">
        <v>74573</v>
      </c>
      <c r="H10" s="11">
        <v>666.81299999999999</v>
      </c>
      <c r="I10" s="10">
        <v>76190</v>
      </c>
      <c r="J10" s="11">
        <v>670.82299999999998</v>
      </c>
      <c r="K10" s="10">
        <v>66368</v>
      </c>
      <c r="L10" s="11">
        <v>590.34699999999998</v>
      </c>
      <c r="M10" s="18">
        <f t="shared" ref="M10:N12" si="0">(K10-I10)/I10</f>
        <v>-0.12891455571597321</v>
      </c>
      <c r="N10" s="19">
        <f t="shared" si="0"/>
        <v>-0.11996607152706452</v>
      </c>
    </row>
    <row r="11" spans="2:15" ht="20.100000000000001" customHeight="1" x14ac:dyDescent="0.2">
      <c r="B11" s="31" t="s">
        <v>3</v>
      </c>
      <c r="C11" s="8">
        <v>27082</v>
      </c>
      <c r="D11" s="9">
        <v>2472.4290000000001</v>
      </c>
      <c r="E11" s="32">
        <v>25570</v>
      </c>
      <c r="F11" s="32">
        <v>2401.9840000000004</v>
      </c>
      <c r="G11" s="10">
        <v>25334</v>
      </c>
      <c r="H11" s="11">
        <v>2444.2570000000001</v>
      </c>
      <c r="I11" s="10">
        <v>23527</v>
      </c>
      <c r="J11" s="11">
        <v>2211.5529999999999</v>
      </c>
      <c r="K11" s="10">
        <v>21087</v>
      </c>
      <c r="L11" s="11">
        <v>2026.2930000000001</v>
      </c>
      <c r="M11" s="12">
        <f>(K11-I11)/I11</f>
        <v>-0.10371063033960981</v>
      </c>
      <c r="N11" s="13">
        <f t="shared" si="0"/>
        <v>-8.376918843907416E-2</v>
      </c>
    </row>
    <row r="12" spans="2:15" ht="20.100000000000001" customHeight="1" thickBot="1" x14ac:dyDescent="0.25">
      <c r="B12" s="31" t="s">
        <v>4</v>
      </c>
      <c r="C12" s="8">
        <v>1311</v>
      </c>
      <c r="D12" s="9">
        <v>219.62899999999999</v>
      </c>
      <c r="E12" s="32">
        <v>1087</v>
      </c>
      <c r="F12" s="32">
        <v>186.85499999999999</v>
      </c>
      <c r="G12" s="10">
        <v>1131</v>
      </c>
      <c r="H12" s="11">
        <v>188.309</v>
      </c>
      <c r="I12" s="10">
        <v>1446</v>
      </c>
      <c r="J12" s="11">
        <v>235.68900000000002</v>
      </c>
      <c r="K12" s="10">
        <v>922</v>
      </c>
      <c r="L12" s="11">
        <v>157.35</v>
      </c>
      <c r="M12" s="20">
        <f t="shared" si="0"/>
        <v>-0.36237897648686029</v>
      </c>
      <c r="N12" s="21">
        <f t="shared" si="0"/>
        <v>-0.33238292835049588</v>
      </c>
    </row>
    <row r="13" spans="2:15" ht="24.95" customHeight="1" x14ac:dyDescent="0.2">
      <c r="B13" s="33" t="s">
        <v>6</v>
      </c>
      <c r="C13" s="34">
        <f t="shared" ref="C13:K13" si="1">+SUM(C10:C12)</f>
        <v>116748</v>
      </c>
      <c r="D13" s="35">
        <f t="shared" si="1"/>
        <v>3489.0030000000002</v>
      </c>
      <c r="E13" s="36">
        <f t="shared" si="1"/>
        <v>93927</v>
      </c>
      <c r="F13" s="36">
        <f t="shared" si="1"/>
        <v>3195.2650000000003</v>
      </c>
      <c r="G13" s="37">
        <f t="shared" si="1"/>
        <v>101038</v>
      </c>
      <c r="H13" s="38">
        <f t="shared" si="1"/>
        <v>3299.3790000000004</v>
      </c>
      <c r="I13" s="37">
        <f t="shared" si="1"/>
        <v>101163</v>
      </c>
      <c r="J13" s="38">
        <f t="shared" si="1"/>
        <v>3118.0649999999996</v>
      </c>
      <c r="K13" s="37">
        <f t="shared" si="1"/>
        <v>88377</v>
      </c>
      <c r="L13" s="38">
        <f>+SUM(L10:L12)</f>
        <v>2773.9900000000002</v>
      </c>
      <c r="M13" s="39">
        <f>(K13-I13)/I13</f>
        <v>-0.12639008333086207</v>
      </c>
      <c r="N13" s="40">
        <f>(L13-J13)/J13</f>
        <v>-0.11034888624836217</v>
      </c>
      <c r="O13" s="44"/>
    </row>
    <row r="14" spans="2:15" ht="15" x14ac:dyDescent="0.3">
      <c r="E14" s="3"/>
      <c r="F14" s="3"/>
    </row>
    <row r="15" spans="2:15" ht="15" x14ac:dyDescent="0.3">
      <c r="G15" s="1"/>
      <c r="H15" s="1"/>
      <c r="I15" s="2"/>
      <c r="J15" s="2"/>
      <c r="K15" s="2"/>
      <c r="L15" s="2"/>
      <c r="M15" s="2"/>
      <c r="N15" s="2"/>
    </row>
    <row r="44" spans="2:14" x14ac:dyDescent="0.2">
      <c r="B44" s="5"/>
      <c r="C44" s="5"/>
      <c r="D44" s="5"/>
      <c r="E44" s="6"/>
      <c r="F44" s="6"/>
      <c r="G44" s="7"/>
      <c r="H44" s="7"/>
      <c r="I44" s="7"/>
      <c r="J44" s="7"/>
      <c r="K44" s="7"/>
      <c r="L44" s="7"/>
      <c r="M44" s="7"/>
      <c r="N44" s="7"/>
    </row>
    <row r="45" spans="2:14" ht="15" x14ac:dyDescent="0.3">
      <c r="E45" s="3"/>
      <c r="F45" s="3"/>
    </row>
    <row r="46" spans="2:14" ht="15" x14ac:dyDescent="0.3">
      <c r="G46" s="1"/>
      <c r="H46" s="1"/>
      <c r="I46" s="2"/>
      <c r="J46" s="2"/>
      <c r="K46" s="2"/>
      <c r="L46" s="2"/>
      <c r="M46" s="2"/>
      <c r="N46" s="2"/>
    </row>
  </sheetData>
  <mergeCells count="8">
    <mergeCell ref="B3:N3"/>
    <mergeCell ref="C5:N5"/>
    <mergeCell ref="I6:J6"/>
    <mergeCell ref="M6:N6"/>
    <mergeCell ref="K6:L6"/>
    <mergeCell ref="C6:D6"/>
    <mergeCell ref="E6:F6"/>
    <mergeCell ref="G6:H6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Sans,Normal"&amp;18&amp;K00-043Estadístiques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4.S-Porcí</vt:lpstr>
      <vt:lpstr>'4.S-Porcí'!Àrea_d'impressió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2024-08-01T07:04:53Z</cp:lastPrinted>
  <dcterms:created xsi:type="dcterms:W3CDTF">2018-05-16T08:54:59Z</dcterms:created>
  <dcterms:modified xsi:type="dcterms:W3CDTF">2024-08-01T07:05:08Z</dcterms:modified>
  <cp:contentStatus/>
</cp:coreProperties>
</file>