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5191D6D4-1A88-4AF4-AB40-6A024AA50887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6.S-Aus" sheetId="50" r:id="rId1"/>
  </sheets>
  <definedNames>
    <definedName name="_xlnm.Print_Area" localSheetId="0">'6.S-Aus'!$A$1:$N$102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50" l="1"/>
  <c r="K16" i="50"/>
  <c r="J16" i="50"/>
  <c r="I16" i="50"/>
  <c r="H16" i="50"/>
  <c r="G16" i="50"/>
  <c r="F16" i="50"/>
  <c r="E16" i="50"/>
  <c r="D16" i="50"/>
  <c r="C16" i="50"/>
  <c r="N15" i="50"/>
  <c r="M15" i="50"/>
  <c r="N10" i="50"/>
  <c r="M10" i="50"/>
  <c r="K4" i="50"/>
  <c r="I4" i="50"/>
  <c r="G4" i="50"/>
  <c r="E4" i="50"/>
  <c r="C4" i="50"/>
  <c r="M16" i="50" l="1"/>
  <c r="N16" i="50"/>
</calcChain>
</file>

<file path=xl/sharedStrings.xml><?xml version="1.0" encoding="utf-8"?>
<sst xmlns="http://schemas.openxmlformats.org/spreadsheetml/2006/main" count="68" uniqueCount="16">
  <si>
    <t>tones</t>
  </si>
  <si>
    <t>%</t>
  </si>
  <si>
    <t>Pollastres "broilers"</t>
  </si>
  <si>
    <t>Gallines</t>
  </si>
  <si>
    <t>Guàtlleres</t>
  </si>
  <si>
    <t>Pes 
en
 canal</t>
  </si>
  <si>
    <t>AUS</t>
  </si>
  <si>
    <t xml:space="preserve">Total aus </t>
  </si>
  <si>
    <t>caps</t>
  </si>
  <si>
    <t>Nombre de caps</t>
  </si>
  <si>
    <t>PRODUCCIÓ RAMADERA</t>
  </si>
  <si>
    <t>Indiots</t>
  </si>
  <si>
    <t>Ànneres</t>
  </si>
  <si>
    <t>Altres (faraones)</t>
  </si>
  <si>
    <t>Diferència 
2023-2022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</si>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</sst>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#,##0.0"/>
    <numFmt numFmtId="166" formatCode="_-* #,##0\ _P_t_s_-;\-* #,##0\ _P_t_s_-;_-* &quot;-&quot;??\ _P_t_s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b/>
      <sz val="12"/>
      <color rgb="FF00B0F0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399945066682943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3" fontId="9" fillId="0" borderId="8" xfId="0" applyNumberFormat="1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3" fontId="9" fillId="0" borderId="8" xfId="0" applyNumberFormat="1" applyFont="1" applyBorder="1" applyAlignment="1" applyProtection="1">
      <alignment vertical="center"/>
      <protection hidden="1"/>
    </xf>
    <xf numFmtId="3" fontId="9" fillId="0" borderId="9" xfId="0" applyNumberFormat="1" applyFont="1" applyBorder="1" applyAlignment="1" applyProtection="1">
      <alignment vertical="center"/>
      <protection hidden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4" fontId="9" fillId="0" borderId="9" xfId="0" applyNumberFormat="1" applyFont="1" applyBorder="1" applyAlignment="1" applyProtection="1">
      <alignment vertical="center"/>
      <protection hidden="1"/>
    </xf>
    <xf numFmtId="9" fontId="9" fillId="0" borderId="8" xfId="3" applyFont="1" applyFill="1" applyBorder="1" applyAlignment="1" applyProtection="1">
      <alignment horizontal="center" vertical="center"/>
      <protection hidden="1"/>
    </xf>
    <xf numFmtId="9" fontId="9" fillId="0" borderId="9" xfId="3" applyFont="1" applyFill="1" applyBorder="1" applyAlignment="1" applyProtection="1">
      <alignment horizontal="center" vertical="center"/>
      <protection hidden="1"/>
    </xf>
    <xf numFmtId="165" fontId="9" fillId="0" borderId="9" xfId="0" applyNumberFormat="1" applyFont="1" applyBorder="1" applyAlignment="1" applyProtection="1">
      <alignment vertical="center"/>
      <protection hidden="1"/>
    </xf>
    <xf numFmtId="0" fontId="9" fillId="0" borderId="10" xfId="0" applyFont="1" applyBorder="1"/>
    <xf numFmtId="165" fontId="9" fillId="0" borderId="11" xfId="0" applyNumberFormat="1" applyFont="1" applyBorder="1"/>
    <xf numFmtId="0" fontId="15" fillId="0" borderId="0" xfId="0" applyFont="1"/>
    <xf numFmtId="0" fontId="9" fillId="0" borderId="1" xfId="0" applyFont="1" applyBorder="1"/>
    <xf numFmtId="2" fontId="9" fillId="0" borderId="11" xfId="0" applyNumberFormat="1" applyFont="1" applyBorder="1"/>
    <xf numFmtId="2" fontId="9" fillId="0" borderId="1" xfId="0" applyNumberFormat="1" applyFont="1" applyBorder="1"/>
    <xf numFmtId="4" fontId="9" fillId="0" borderId="11" xfId="0" applyNumberFormat="1" applyFont="1" applyBorder="1"/>
    <xf numFmtId="3" fontId="9" fillId="0" borderId="8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vertical="center"/>
    </xf>
    <xf numFmtId="9" fontId="10" fillId="0" borderId="5" xfId="3" applyFont="1" applyFill="1" applyBorder="1" applyAlignment="1" applyProtection="1">
      <alignment vertical="center"/>
      <protection hidden="1"/>
    </xf>
    <xf numFmtId="9" fontId="10" fillId="0" borderId="6" xfId="3" applyFont="1" applyFill="1" applyBorder="1" applyAlignment="1" applyProtection="1">
      <alignment vertical="center"/>
      <protection hidden="1"/>
    </xf>
    <xf numFmtId="9" fontId="11" fillId="0" borderId="3" xfId="3" applyFont="1" applyFill="1" applyBorder="1" applyAlignment="1" applyProtection="1">
      <alignment vertical="center"/>
      <protection hidden="1"/>
    </xf>
    <xf numFmtId="9" fontId="11" fillId="0" borderId="4" xfId="3" applyFont="1" applyFill="1" applyBorder="1" applyAlignment="1" applyProtection="1">
      <alignment vertical="center"/>
      <protection hidden="1"/>
    </xf>
    <xf numFmtId="9" fontId="11" fillId="0" borderId="8" xfId="3" applyFont="1" applyFill="1" applyBorder="1" applyAlignment="1" applyProtection="1">
      <alignment vertical="center"/>
      <protection hidden="1"/>
    </xf>
    <xf numFmtId="9" fontId="11" fillId="0" borderId="9" xfId="3" applyFont="1" applyFill="1" applyBorder="1" applyAlignment="1" applyProtection="1">
      <alignment vertical="center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2" xfId="0" applyFont="1" applyFill="1" applyBorder="1" applyAlignment="1" applyProtection="1">
      <alignment horizontal="left" vertical="center"/>
      <protection hidden="1"/>
    </xf>
    <xf numFmtId="0" fontId="4" fillId="4" borderId="13" xfId="0" applyFont="1" applyFill="1" applyBorder="1" applyAlignment="1" applyProtection="1">
      <alignment horizontal="left" vertical="center"/>
      <protection hidden="1"/>
    </xf>
    <xf numFmtId="0" fontId="9" fillId="0" borderId="8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 applyProtection="1">
      <alignment vertical="center"/>
      <protection hidden="1"/>
    </xf>
    <xf numFmtId="0" fontId="8" fillId="2" borderId="15" xfId="0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vertical="center"/>
    </xf>
    <xf numFmtId="3" fontId="12" fillId="2" borderId="17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 applyProtection="1">
      <alignment vertical="center"/>
      <protection hidden="1"/>
    </xf>
    <xf numFmtId="3" fontId="12" fillId="2" borderId="16" xfId="0" applyNumberFormat="1" applyFont="1" applyFill="1" applyBorder="1" applyAlignment="1" applyProtection="1">
      <alignment vertical="center"/>
      <protection hidden="1"/>
    </xf>
    <xf numFmtId="9" fontId="13" fillId="2" borderId="5" xfId="3" applyFont="1" applyFill="1" applyBorder="1" applyAlignment="1" applyProtection="1">
      <alignment vertical="center"/>
      <protection hidden="1"/>
    </xf>
    <xf numFmtId="9" fontId="13" fillId="2" borderId="6" xfId="3" applyFont="1" applyFill="1" applyBorder="1" applyAlignment="1" applyProtection="1">
      <alignment vertical="center"/>
      <protection hidden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0" xfId="0" applyBorder="1"/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4" fillId="0" borderId="8" xfId="0" applyFont="1" applyBorder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/>
      <protection hidden="1"/>
    </xf>
    <xf numFmtId="0" fontId="14" fillId="0" borderId="9" xfId="0" applyFont="1" applyBorder="1" applyAlignment="1" applyProtection="1">
      <alignment horizontal="center"/>
      <protection hidden="1"/>
    </xf>
    <xf numFmtId="0" fontId="5" fillId="0" borderId="8" xfId="0" applyFont="1" applyBorder="1"/>
    <xf numFmtId="0" fontId="5" fillId="0" borderId="8" xfId="0" applyFont="1" applyBorder="1" applyAlignment="1">
      <alignment vertical="center"/>
    </xf>
    <xf numFmtId="166" fontId="4" fillId="0" borderId="8" xfId="1" applyNumberFormat="1" applyFont="1" applyFill="1" applyBorder="1" applyAlignment="1">
      <alignment horizontal="center" vertical="center"/>
    </xf>
  </cellXfs>
  <cellStyles count="5">
    <cellStyle name="Coma" xfId="1" builtinId="3"/>
    <cellStyle name="Millares_Preus Ramaders 2014" xfId="4" xr:uid="{FB46829C-E975-452C-B4AA-D5A111C37A7B}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6119271961547883"/>
          <c:y val="1.818999024079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1626482206997414"/>
          <c:y val="9.8144762769531241E-2"/>
          <c:w val="0.86617442567796799"/>
          <c:h val="0.6986732698712894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'6.S-Aus'!$B$10</c:f>
              <c:strCache>
                <c:ptCount val="1"/>
                <c:pt idx="0">
                  <c:v>Pollastres "broilers"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('6.S-Aus'!$C$4,'6.S-Aus'!$E$4,'6.S-Aus'!$G$4,'6.S-Aus'!$I$4,'6.S-Aus'!$K$4)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('6.S-Aus'!$C$10,'6.S-Aus'!$E$10,'6.S-Aus'!$G$10,'6.S-Aus'!$I$10,'6.S-Aus'!$K$10)</c:f>
              <c:numCache>
                <c:formatCode>#,##0</c:formatCode>
                <c:ptCount val="5"/>
                <c:pt idx="0">
                  <c:v>111577</c:v>
                </c:pt>
                <c:pt idx="1">
                  <c:v>113419</c:v>
                </c:pt>
                <c:pt idx="2">
                  <c:v>122762</c:v>
                </c:pt>
                <c:pt idx="3">
                  <c:v>123452</c:v>
                </c:pt>
                <c:pt idx="4">
                  <c:v>128653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D-4A90-99CC-435A1DD4D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0.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'6.S-Aus'!$B$10</c:f>
              <c:strCache>
                <c:ptCount val="1"/>
                <c:pt idx="0">
                  <c:v>Pollastres "broilers"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('6.S-Aus'!$C$4,'6.S-Aus'!$E$4,'6.S-Aus'!$G$4,'6.S-Aus'!$I$4,'6.S-Aus'!$K$4)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('6.S-Aus'!$D$10,'6.S-Aus'!$F$10,'6.S-Aus'!$H$10,'6.S-Aus'!$J$10,'6.S-Aus'!$L$10)</c:f>
              <c:numCache>
                <c:formatCode>#,##0</c:formatCode>
                <c:ptCount val="5"/>
                <c:pt idx="0">
                  <c:v>241.709</c:v>
                </c:pt>
                <c:pt idx="1">
                  <c:v>245.501</c:v>
                </c:pt>
                <c:pt idx="2">
                  <c:v>265.255</c:v>
                </c:pt>
                <c:pt idx="3">
                  <c:v>267.54300000000001</c:v>
                </c:pt>
                <c:pt idx="4">
                  <c:v>278.44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6-47A1-A98B-5E55CE4E0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AUS: Nombre de caps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nombre de caps sacrificats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('6.S-Aus'!$C$4,'6.S-Aus'!$E$4,'6.S-Aus'!$G$4,'6.S-Aus'!$I$4,'6.S-Aus'!$K$4)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('6.S-Aus'!$C$16,'6.S-Aus'!$E$16,'6.S-Aus'!$G$16,'6.S-Aus'!$I$16,'6.S-Aus'!$K$16)</c:f>
              <c:numCache>
                <c:formatCode>#,##0</c:formatCode>
                <c:ptCount val="5"/>
                <c:pt idx="0">
                  <c:v>142077</c:v>
                </c:pt>
                <c:pt idx="1">
                  <c:v>113801</c:v>
                </c:pt>
                <c:pt idx="2">
                  <c:v>123769</c:v>
                </c:pt>
                <c:pt idx="3">
                  <c:v>124426</c:v>
                </c:pt>
                <c:pt idx="4">
                  <c:v>129390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F-4A79-B2B9-E936FCB62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v>tones canal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('6.S-Aus'!$C$4,'6.S-Aus'!$E$4,'6.S-Aus'!$G$4,'6.S-Aus'!$I$4,'6.S-Aus'!$K$4)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('6.S-Aus'!$D$16,'6.S-Aus'!$F$16,'6.S-Aus'!$H$16,'6.S-Aus'!$J$16,'6.S-Aus'!$L$16)</c:f>
              <c:numCache>
                <c:formatCode>#,##0</c:formatCode>
                <c:ptCount val="5"/>
                <c:pt idx="0">
                  <c:v>246.589</c:v>
                </c:pt>
                <c:pt idx="1">
                  <c:v>246.47</c:v>
                </c:pt>
                <c:pt idx="2">
                  <c:v>267.3</c:v>
                </c:pt>
                <c:pt idx="3">
                  <c:v>269.375</c:v>
                </c:pt>
                <c:pt idx="4">
                  <c:v>279.76600000000002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F-4A79-B2B9-E936FCB62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718111"/>
        <c:axId val="399703551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0"/>
      </c:valAx>
      <c:valAx>
        <c:axId val="399703551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99718111"/>
        <c:crosses val="max"/>
        <c:crossBetween val="between"/>
      </c:valAx>
      <c:catAx>
        <c:axId val="399718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7035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31510202797523"/>
          <c:y val="0.91366431787721303"/>
          <c:w val="0.42192724824983008"/>
          <c:h val="5.0036414943340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1162578</xdr:colOff>
      <xdr:row>17</xdr:row>
      <xdr:rowOff>7410</xdr:rowOff>
    </xdr:from>
    <xdr:to>
      <xdr:col>12</xdr:col>
      <xdr:colOff>589493</xdr:colOff>
      <xdr:row>44</xdr:row>
      <xdr:rowOff>37043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152611C-D84F-4A1E-8BD5-A5D4B9DB4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1162202</xdr:colOff>
      <xdr:row>45</xdr:row>
      <xdr:rowOff>46111</xdr:rowOff>
    </xdr:from>
    <xdr:to>
      <xdr:col>12</xdr:col>
      <xdr:colOff>589117</xdr:colOff>
      <xdr:row>72</xdr:row>
      <xdr:rowOff>47170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BB44F6-5E9A-468C-AB6E-029BFE606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1165224</xdr:colOff>
      <xdr:row>73</xdr:row>
      <xdr:rowOff>50195</xdr:rowOff>
    </xdr:from>
    <xdr:to>
      <xdr:col>12</xdr:col>
      <xdr:colOff>611794</xdr:colOff>
      <xdr:row>101</xdr:row>
      <xdr:rowOff>72117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7C6B1C3-4421-446F-BAE3-EAB147376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789F-33B3-4921-8D33-913A7A56A435}">
  <dimension ref="B1:O49"/>
  <sheetViews>
    <sheetView tabSelected="1" workbookViewId="0">
      <selection activeCell="S8" sqref="S8"/>
    </sheetView>
  </sheetViews>
  <sheetFormatPr defaultColWidth="11.42578125" defaultRowHeight="12.75" x14ac:dyDescent="0.2"/>
  <cols>
    <col min="1" max="1" width="28" customWidth="1"/>
    <col min="2" max="2" width="21.5703125" customWidth="1"/>
    <col min="3" max="3" width="10.7109375" customWidth="1"/>
    <col min="4" max="4" width="9.140625" customWidth="1"/>
    <col min="5" max="5" width="10.7109375" customWidth="1"/>
    <col min="6" max="6" width="9.140625" customWidth="1"/>
    <col min="7" max="7" width="10.7109375" customWidth="1"/>
    <col min="8" max="8" width="9.140625" customWidth="1"/>
    <col min="9" max="9" width="10.7109375" customWidth="1"/>
    <col min="10" max="10" width="9.42578125" customWidth="1"/>
    <col min="11" max="14" width="10.7109375" customWidth="1"/>
  </cols>
  <sheetData>
    <row r="1" spans="2:15" ht="52.5" customHeight="1" x14ac:dyDescent="0.2"/>
    <row r="2" spans="2:15" ht="51.75" customHeight="1" x14ac:dyDescent="0.2"/>
    <row r="3" spans="2:15" ht="39" customHeight="1" x14ac:dyDescent="0.2">
      <c r="B3" s="64" t="s">
        <v>10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2:15" s="22" customFormat="1" x14ac:dyDescent="0.2">
      <c r="B4" s="67"/>
      <c r="C4" s="68">
        <f>+C6</f>
        <v>2019</v>
      </c>
      <c r="D4" s="68"/>
      <c r="E4" s="68">
        <f>+E6</f>
        <v>2020</v>
      </c>
      <c r="F4" s="68"/>
      <c r="G4" s="68">
        <f>+G6</f>
        <v>2021</v>
      </c>
      <c r="H4" s="68"/>
      <c r="I4" s="68">
        <f>+I6</f>
        <v>2022</v>
      </c>
      <c r="J4" s="68"/>
      <c r="K4" s="68">
        <f>+K6</f>
        <v>2023</v>
      </c>
      <c r="L4" s="68"/>
      <c r="M4" s="69"/>
      <c r="N4" s="70"/>
    </row>
    <row r="5" spans="2:15" ht="28.5" customHeight="1" x14ac:dyDescent="0.2">
      <c r="B5" s="71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</row>
    <row r="6" spans="2:15" s="4" customFormat="1" ht="33" customHeight="1" x14ac:dyDescent="0.2">
      <c r="B6" s="72"/>
      <c r="C6" s="35">
        <v>2019</v>
      </c>
      <c r="D6" s="35"/>
      <c r="E6" s="35">
        <v>2020</v>
      </c>
      <c r="F6" s="35"/>
      <c r="G6" s="36">
        <v>2021</v>
      </c>
      <c r="H6" s="37"/>
      <c r="I6" s="36">
        <v>2022</v>
      </c>
      <c r="J6" s="37"/>
      <c r="K6" s="36">
        <v>2023</v>
      </c>
      <c r="L6" s="37"/>
      <c r="M6" s="38" t="s">
        <v>14</v>
      </c>
      <c r="N6" s="37"/>
    </row>
    <row r="7" spans="2:15" ht="46.5" customHeight="1" x14ac:dyDescent="0.2">
      <c r="B7" s="71"/>
      <c r="C7" s="12" t="s">
        <v>9</v>
      </c>
      <c r="D7" s="13" t="s">
        <v>5</v>
      </c>
      <c r="E7" s="12" t="s">
        <v>9</v>
      </c>
      <c r="F7" s="13" t="s">
        <v>5</v>
      </c>
      <c r="G7" s="12" t="s">
        <v>9</v>
      </c>
      <c r="H7" s="13" t="s">
        <v>5</v>
      </c>
      <c r="I7" s="12" t="s">
        <v>9</v>
      </c>
      <c r="J7" s="13" t="s">
        <v>5</v>
      </c>
      <c r="K7" s="12" t="s">
        <v>9</v>
      </c>
      <c r="L7" s="13" t="s">
        <v>5</v>
      </c>
      <c r="M7" s="12" t="s">
        <v>9</v>
      </c>
      <c r="N7" s="13" t="s">
        <v>5</v>
      </c>
    </row>
    <row r="8" spans="2:15" ht="20.100000000000001" customHeight="1" x14ac:dyDescent="0.2">
      <c r="B8" s="73"/>
      <c r="C8" s="14" t="s">
        <v>8</v>
      </c>
      <c r="D8" s="15" t="s">
        <v>0</v>
      </c>
      <c r="E8" s="14" t="s">
        <v>8</v>
      </c>
      <c r="F8" s="15" t="s">
        <v>0</v>
      </c>
      <c r="G8" s="14" t="s">
        <v>8</v>
      </c>
      <c r="H8" s="15" t="s">
        <v>0</v>
      </c>
      <c r="I8" s="14" t="s">
        <v>8</v>
      </c>
      <c r="J8" s="15" t="s">
        <v>0</v>
      </c>
      <c r="K8" s="14" t="s">
        <v>8</v>
      </c>
      <c r="L8" s="15" t="s">
        <v>0</v>
      </c>
      <c r="M8" s="14" t="s">
        <v>1</v>
      </c>
      <c r="N8" s="15" t="s">
        <v>1</v>
      </c>
    </row>
    <row r="9" spans="2:15" ht="24.95" customHeight="1" x14ac:dyDescent="0.2">
      <c r="B9" s="39" t="s">
        <v>6</v>
      </c>
      <c r="C9" s="40"/>
      <c r="D9" s="41"/>
      <c r="E9" s="42"/>
      <c r="F9" s="42"/>
      <c r="G9" s="43"/>
      <c r="H9" s="44"/>
      <c r="I9" s="43"/>
      <c r="J9" s="44"/>
      <c r="K9" s="43"/>
      <c r="L9" s="44"/>
      <c r="M9" s="43"/>
      <c r="N9" s="44"/>
    </row>
    <row r="10" spans="2:15" ht="16.5" customHeight="1" x14ac:dyDescent="0.2">
      <c r="B10" s="45" t="s">
        <v>2</v>
      </c>
      <c r="C10" s="8">
        <v>111577</v>
      </c>
      <c r="D10" s="9">
        <v>241.709</v>
      </c>
      <c r="E10" s="46">
        <v>113419</v>
      </c>
      <c r="F10" s="46">
        <v>245.501</v>
      </c>
      <c r="G10" s="10">
        <v>122762</v>
      </c>
      <c r="H10" s="11">
        <v>265.255</v>
      </c>
      <c r="I10" s="10">
        <v>123452</v>
      </c>
      <c r="J10" s="11">
        <v>267.54300000000001</v>
      </c>
      <c r="K10" s="10">
        <v>128653</v>
      </c>
      <c r="L10" s="11">
        <v>278.44</v>
      </c>
      <c r="M10" s="31">
        <f t="shared" ref="M10:M15" si="0">(K10-I10)/I10</f>
        <v>4.2129734633703786E-2</v>
      </c>
      <c r="N10" s="32">
        <f t="shared" ref="N10:N15" si="1">(L10-J10)/J10</f>
        <v>4.0729901361650243E-2</v>
      </c>
    </row>
    <row r="11" spans="2:15" ht="16.5" customHeight="1" x14ac:dyDescent="0.2">
      <c r="B11" s="45" t="s">
        <v>3</v>
      </c>
      <c r="C11" s="27" t="s">
        <v>15</v>
      </c>
      <c r="D11" s="60" t="s">
        <v>15</v>
      </c>
      <c r="E11" s="27" t="s">
        <v>15</v>
      </c>
      <c r="F11" s="47" t="s">
        <v>15</v>
      </c>
      <c r="G11" s="27" t="s">
        <v>15</v>
      </c>
      <c r="H11" s="47" t="s">
        <v>15</v>
      </c>
      <c r="I11" s="10">
        <v>32</v>
      </c>
      <c r="J11" s="16">
        <v>4.9000000000000002E-2</v>
      </c>
      <c r="K11" s="10">
        <v>63</v>
      </c>
      <c r="L11" s="16">
        <v>9.6000000000000002E-2</v>
      </c>
      <c r="M11" s="33">
        <v>1</v>
      </c>
      <c r="N11" s="34">
        <v>1</v>
      </c>
    </row>
    <row r="12" spans="2:15" ht="16.5" customHeight="1" x14ac:dyDescent="0.2">
      <c r="B12" s="45" t="s">
        <v>4</v>
      </c>
      <c r="C12" s="8">
        <v>30500</v>
      </c>
      <c r="D12" s="28">
        <v>4.88</v>
      </c>
      <c r="E12" s="27" t="s">
        <v>15</v>
      </c>
      <c r="F12" s="47" t="s">
        <v>15</v>
      </c>
      <c r="G12" s="27" t="s">
        <v>15</v>
      </c>
      <c r="H12" s="47" t="s">
        <v>15</v>
      </c>
      <c r="I12" s="27" t="s">
        <v>15</v>
      </c>
      <c r="J12" s="47" t="s">
        <v>15</v>
      </c>
      <c r="K12" s="27" t="s">
        <v>15</v>
      </c>
      <c r="L12" s="47" t="s">
        <v>15</v>
      </c>
      <c r="M12" s="17" t="s">
        <v>15</v>
      </c>
      <c r="N12" s="18" t="s">
        <v>15</v>
      </c>
    </row>
    <row r="13" spans="2:15" ht="16.5" customHeight="1" x14ac:dyDescent="0.2">
      <c r="B13" s="45" t="s">
        <v>11</v>
      </c>
      <c r="C13" s="27" t="s">
        <v>15</v>
      </c>
      <c r="D13" s="60" t="s">
        <v>15</v>
      </c>
      <c r="E13" s="8">
        <v>34</v>
      </c>
      <c r="F13" s="28">
        <v>0.27200000000000002</v>
      </c>
      <c r="G13" s="27" t="s">
        <v>15</v>
      </c>
      <c r="H13" s="47" t="s">
        <v>15</v>
      </c>
      <c r="I13" s="27" t="s">
        <v>15</v>
      </c>
      <c r="J13" s="47" t="s">
        <v>15</v>
      </c>
      <c r="K13" s="27" t="s">
        <v>15</v>
      </c>
      <c r="L13" s="47" t="s">
        <v>15</v>
      </c>
      <c r="M13" s="17" t="s">
        <v>15</v>
      </c>
      <c r="N13" s="18" t="s">
        <v>15</v>
      </c>
    </row>
    <row r="14" spans="2:15" ht="16.5" customHeight="1" x14ac:dyDescent="0.2">
      <c r="B14" s="45" t="s">
        <v>12</v>
      </c>
      <c r="C14" s="27" t="s">
        <v>15</v>
      </c>
      <c r="D14" s="60" t="s">
        <v>15</v>
      </c>
      <c r="E14" s="8">
        <v>145</v>
      </c>
      <c r="F14" s="28">
        <v>0.32800000000000001</v>
      </c>
      <c r="G14" s="48">
        <v>467</v>
      </c>
      <c r="H14" s="48">
        <v>1.0640000000000001</v>
      </c>
      <c r="I14" s="10">
        <v>153</v>
      </c>
      <c r="J14" s="19">
        <v>0.34899999999999998</v>
      </c>
      <c r="K14" s="27" t="s">
        <v>15</v>
      </c>
      <c r="L14" s="47" t="s">
        <v>15</v>
      </c>
      <c r="M14" s="17" t="s">
        <v>15</v>
      </c>
      <c r="N14" s="18" t="s">
        <v>15</v>
      </c>
    </row>
    <row r="15" spans="2:15" ht="16.5" customHeight="1" thickBot="1" x14ac:dyDescent="0.25">
      <c r="B15" s="45" t="s">
        <v>13</v>
      </c>
      <c r="C15" s="61" t="s">
        <v>15</v>
      </c>
      <c r="D15" s="62" t="s">
        <v>15</v>
      </c>
      <c r="E15" s="20">
        <v>203</v>
      </c>
      <c r="F15" s="24">
        <v>0.36899999999999999</v>
      </c>
      <c r="G15" s="23">
        <v>540</v>
      </c>
      <c r="H15" s="25">
        <v>0.98099999999999998</v>
      </c>
      <c r="I15" s="20">
        <v>789</v>
      </c>
      <c r="J15" s="26">
        <v>1.4339999999999999</v>
      </c>
      <c r="K15" s="20">
        <v>674</v>
      </c>
      <c r="L15" s="21">
        <v>1.23</v>
      </c>
      <c r="M15" s="29">
        <f t="shared" si="0"/>
        <v>-0.14575411913814956</v>
      </c>
      <c r="N15" s="30">
        <f t="shared" si="1"/>
        <v>-0.14225941422594141</v>
      </c>
    </row>
    <row r="16" spans="2:15" ht="16.5" customHeight="1" x14ac:dyDescent="0.2">
      <c r="B16" s="49" t="s">
        <v>7</v>
      </c>
      <c r="C16" s="50">
        <f t="shared" ref="C16:K16" si="2">+SUM(C10:C15)</f>
        <v>142077</v>
      </c>
      <c r="D16" s="51">
        <f t="shared" si="2"/>
        <v>246.589</v>
      </c>
      <c r="E16" s="52">
        <f t="shared" si="2"/>
        <v>113801</v>
      </c>
      <c r="F16" s="52">
        <f t="shared" si="2"/>
        <v>246.47</v>
      </c>
      <c r="G16" s="53">
        <f t="shared" si="2"/>
        <v>123769</v>
      </c>
      <c r="H16" s="54">
        <f t="shared" si="2"/>
        <v>267.3</v>
      </c>
      <c r="I16" s="53">
        <f t="shared" si="2"/>
        <v>124426</v>
      </c>
      <c r="J16" s="54">
        <f t="shared" si="2"/>
        <v>269.375</v>
      </c>
      <c r="K16" s="53">
        <f t="shared" si="2"/>
        <v>129390</v>
      </c>
      <c r="L16" s="54">
        <f>+SUM(L10:L15)</f>
        <v>279.76600000000002</v>
      </c>
      <c r="M16" s="55">
        <f>(K16-I16)/I16</f>
        <v>3.9895198752672272E-2</v>
      </c>
      <c r="N16" s="56">
        <f>(L16-J16)/J16</f>
        <v>3.8574477958236729E-2</v>
      </c>
      <c r="O16" s="63"/>
    </row>
    <row r="17" spans="5:14" ht="15" x14ac:dyDescent="0.3">
      <c r="E17" s="3"/>
      <c r="F17" s="3"/>
    </row>
    <row r="18" spans="5:14" ht="15" x14ac:dyDescent="0.3">
      <c r="G18" s="1"/>
      <c r="H18" s="1"/>
      <c r="I18" s="2"/>
      <c r="J18" s="2"/>
      <c r="K18" s="2"/>
      <c r="L18" s="2"/>
      <c r="M18" s="2"/>
      <c r="N18" s="2"/>
    </row>
    <row r="47" spans="2:14" x14ac:dyDescent="0.2">
      <c r="B47" s="5"/>
      <c r="C47" s="5"/>
      <c r="D47" s="5"/>
      <c r="E47" s="6"/>
      <c r="F47" s="6"/>
      <c r="G47" s="7"/>
      <c r="H47" s="7"/>
      <c r="I47" s="7"/>
      <c r="J47" s="7"/>
      <c r="K47" s="7"/>
      <c r="L47" s="7"/>
      <c r="M47" s="7"/>
      <c r="N47" s="7"/>
    </row>
    <row r="48" spans="2:14" ht="15" x14ac:dyDescent="0.3">
      <c r="E48" s="3"/>
      <c r="F48" s="3"/>
    </row>
    <row r="49" spans="7:14" ht="15" x14ac:dyDescent="0.3">
      <c r="G49" s="1"/>
      <c r="H49" s="1"/>
      <c r="I49" s="2"/>
      <c r="J49" s="2"/>
      <c r="K49" s="2"/>
      <c r="L49" s="2"/>
      <c r="M49" s="2"/>
      <c r="N49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Sans,Normal"&amp;18&amp;K00-043Estadístiques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6.S-Aus</vt:lpstr>
      <vt:lpstr>'6.S-Aus'!Àrea_d'impressió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2024-08-01T07:07:59Z</cp:lastPrinted>
  <dcterms:created xsi:type="dcterms:W3CDTF">2018-05-16T08:54:59Z</dcterms:created>
  <dcterms:modified xsi:type="dcterms:W3CDTF">2024-08-01T07:08:38Z</dcterms:modified>
  <cp:contentStatus/>
</cp:coreProperties>
</file>