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D4290D0A-F694-4356-A394-168482DCE6E7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Olives i oli" sheetId="33" r:id="rId1"/>
  </sheets>
  <definedNames>
    <definedName name="_xlnm.Print_Area" localSheetId="0">'Olives i oli'!$A$1:$N$91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33" l="1"/>
  <c r="J18" i="33"/>
  <c r="H18" i="33"/>
  <c r="F18" i="33"/>
  <c r="D18" i="33"/>
  <c r="L12" i="33"/>
  <c r="K12" i="33"/>
  <c r="J12" i="33"/>
  <c r="I12" i="33"/>
  <c r="H12" i="33"/>
  <c r="G12" i="33"/>
  <c r="F12" i="33"/>
  <c r="E12" i="33"/>
  <c r="D12" i="33"/>
  <c r="C12" i="33"/>
  <c r="N18" i="33" l="1"/>
  <c r="N17" i="33"/>
  <c r="N16" i="33"/>
  <c r="N15" i="33"/>
  <c r="N12" i="33"/>
  <c r="M12" i="33"/>
  <c r="N11" i="33"/>
  <c r="M11" i="33"/>
  <c r="N10" i="33"/>
  <c r="M10" i="33"/>
</calcChain>
</file>

<file path=xl/sharedStrings.xml><?xml version="1.0" encoding="utf-8"?>
<sst xmlns="http://schemas.openxmlformats.org/spreadsheetml/2006/main" count="35" uniqueCount="16">
  <si>
    <t>Producció</t>
  </si>
  <si>
    <t>Olives de taula</t>
  </si>
  <si>
    <t>Olives per a tafona</t>
  </si>
  <si>
    <t>Verge extra (fins a 0,8º d'acidesa)</t>
  </si>
  <si>
    <t>Verge (fins a 2º d'acidesa)</t>
  </si>
  <si>
    <t>Llampant</t>
  </si>
  <si>
    <t>tones</t>
  </si>
  <si>
    <t xml:space="preserve"> ha</t>
  </si>
  <si>
    <t>PRODUCCIÓ AGRÍCOLA</t>
  </si>
  <si>
    <t xml:space="preserve">Sup. en producció </t>
  </si>
  <si>
    <t>Total olives</t>
  </si>
  <si>
    <t>OLI D´OLIVA</t>
  </si>
  <si>
    <t>Total oli oliva</t>
  </si>
  <si>
    <t>%</t>
  </si>
  <si>
    <t xml:space="preserve">OLIVES 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</si>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</sst>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00B0F0"/>
      <name val="Tahoma"/>
      <family val="2"/>
    </font>
    <font>
      <sz val="10"/>
      <color rgb="FF00B0F0"/>
      <name val="Tahoma"/>
      <family val="2"/>
    </font>
    <font>
      <sz val="10"/>
      <color rgb="FF00B0F0"/>
      <name val="Arial"/>
      <family val="2"/>
    </font>
    <font>
      <b/>
      <sz val="10"/>
      <color rgb="FF00B0F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vertical="center"/>
      <protection hidden="1"/>
    </xf>
    <xf numFmtId="3" fontId="9" fillId="0" borderId="7" xfId="0" applyNumberFormat="1" applyFont="1" applyBorder="1" applyAlignment="1" applyProtection="1">
      <alignment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3" fontId="8" fillId="4" borderId="8" xfId="0" applyNumberFormat="1" applyFont="1" applyFill="1" applyBorder="1" applyAlignment="1" applyProtection="1">
      <alignment vertical="center"/>
      <protection hidden="1"/>
    </xf>
    <xf numFmtId="3" fontId="8" fillId="4" borderId="9" xfId="0" applyNumberFormat="1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left" vertical="center"/>
      <protection hidden="1"/>
    </xf>
    <xf numFmtId="9" fontId="10" fillId="0" borderId="2" xfId="3" applyFont="1" applyFill="1" applyBorder="1" applyAlignment="1" applyProtection="1">
      <alignment vertical="center"/>
      <protection hidden="1"/>
    </xf>
    <xf numFmtId="0" fontId="14" fillId="0" borderId="0" xfId="0" applyFont="1"/>
    <xf numFmtId="9" fontId="10" fillId="0" borderId="10" xfId="3" applyFont="1" applyFill="1" applyBorder="1" applyAlignment="1" applyProtection="1">
      <alignment vertical="center"/>
      <protection hidden="1"/>
    </xf>
    <xf numFmtId="9" fontId="12" fillId="4" borderId="6" xfId="3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4" fillId="4" borderId="14" xfId="0" applyFont="1" applyFill="1" applyBorder="1" applyAlignment="1" applyProtection="1">
      <alignment horizontal="left" vertical="center"/>
      <protection hidden="1"/>
    </xf>
    <xf numFmtId="0" fontId="4" fillId="4" borderId="13" xfId="0" applyFont="1" applyFill="1" applyBorder="1" applyAlignment="1" applyProtection="1">
      <alignment horizontal="left" vertical="center"/>
      <protection hidden="1"/>
    </xf>
    <xf numFmtId="0" fontId="9" fillId="0" borderId="6" xfId="0" applyFont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vertical="center"/>
    </xf>
    <xf numFmtId="3" fontId="11" fillId="4" borderId="15" xfId="0" applyNumberFormat="1" applyFont="1" applyFill="1" applyBorder="1" applyAlignment="1" applyProtection="1">
      <alignment vertical="center"/>
      <protection hidden="1"/>
    </xf>
    <xf numFmtId="3" fontId="11" fillId="4" borderId="16" xfId="0" applyNumberFormat="1" applyFont="1" applyFill="1" applyBorder="1" applyAlignment="1" applyProtection="1">
      <alignment vertical="center"/>
      <protection hidden="1"/>
    </xf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3" fontId="8" fillId="4" borderId="9" xfId="0" applyNumberFormat="1" applyFont="1" applyFill="1" applyBorder="1" applyAlignment="1">
      <alignment vertical="center"/>
    </xf>
    <xf numFmtId="3" fontId="11" fillId="4" borderId="15" xfId="0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 applyProtection="1">
      <alignment vertical="center"/>
      <protection hidden="1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9" fontId="10" fillId="0" borderId="3" xfId="3" applyFont="1" applyFill="1" applyBorder="1" applyAlignment="1" applyProtection="1">
      <alignment vertical="center"/>
      <protection hidden="1"/>
    </xf>
    <xf numFmtId="9" fontId="10" fillId="0" borderId="11" xfId="3" applyFont="1" applyFill="1" applyBorder="1" applyAlignment="1" applyProtection="1">
      <alignment vertical="center"/>
      <protection hidden="1"/>
    </xf>
    <xf numFmtId="9" fontId="12" fillId="4" borderId="7" xfId="3" applyFont="1" applyFill="1" applyBorder="1" applyAlignment="1" applyProtection="1">
      <alignment vertical="center"/>
      <protection hidden="1"/>
    </xf>
    <xf numFmtId="0" fontId="15" fillId="4" borderId="4" xfId="0" applyFont="1" applyFill="1" applyBorder="1" applyAlignment="1" applyProtection="1">
      <alignment horizontal="left" vertical="center"/>
      <protection hidden="1"/>
    </xf>
    <xf numFmtId="0" fontId="15" fillId="4" borderId="5" xfId="0" applyFont="1" applyFill="1" applyBorder="1" applyAlignment="1" applyProtection="1">
      <alignment horizontal="left" vertical="center"/>
      <protection hidden="1"/>
    </xf>
    <xf numFmtId="9" fontId="12" fillId="4" borderId="4" xfId="3" applyFont="1" applyFill="1" applyBorder="1" applyAlignment="1" applyProtection="1">
      <alignment vertical="center"/>
      <protection hidden="1"/>
    </xf>
    <xf numFmtId="9" fontId="12" fillId="4" borderId="5" xfId="3" applyFont="1" applyFill="1" applyBorder="1" applyAlignment="1" applyProtection="1">
      <alignment vertical="center"/>
      <protection hidden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Olivera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('Olives i oli'!$C$6,'Olives i oli'!$E$6,'Olives i oli'!$G$6,'Olives i oli'!$I$6,'Olives i oli'!$K$6)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('Olives i oli'!$C$12,'Olives i oli'!$E$12,'Olives i oli'!$G$12,'Olives i oli'!$I$12,'Olives i oli'!$K$12)</c:f>
              <c:numCache>
                <c:formatCode>#,##0</c:formatCode>
                <c:ptCount val="5"/>
                <c:pt idx="0">
                  <c:v>5447</c:v>
                </c:pt>
                <c:pt idx="1">
                  <c:v>5447</c:v>
                </c:pt>
                <c:pt idx="2">
                  <c:v>5447</c:v>
                </c:pt>
                <c:pt idx="3">
                  <c:v>5620</c:v>
                </c:pt>
                <c:pt idx="4">
                  <c:v>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E-49B3-AEEE-B4C915B2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0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Olives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('Olives i oli'!$C$6,'Olives i oli'!$E$6,'Olives i oli'!$G$6,'Olives i oli'!$I$6,'Olives i oli'!$K$6)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('Olives i oli'!$D$12,'Olives i oli'!$F$12,'Olives i oli'!$H$12,'Olives i oli'!$J$12,'Olives i oli'!$L$12)</c:f>
              <c:numCache>
                <c:formatCode>#,##0</c:formatCode>
                <c:ptCount val="5"/>
                <c:pt idx="0">
                  <c:v>4525</c:v>
                </c:pt>
                <c:pt idx="1">
                  <c:v>4782</c:v>
                </c:pt>
                <c:pt idx="2">
                  <c:v>5202</c:v>
                </c:pt>
                <c:pt idx="3">
                  <c:v>4557</c:v>
                </c:pt>
                <c:pt idx="4">
                  <c:v>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7-4F4E-A751-AE5FBC7A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 Superfície d´olivera per a oli 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 d´oli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15625407370902716"/>
          <c:y val="2.8546080302601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 d'olivera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('Olives i oli'!$C$6,'Olives i oli'!$E$6,'Olives i oli'!$G$6,'Olives i oli'!$I$6,'Olives i oli'!$K$6)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('Olives i oli'!$C$11,'Olives i oli'!$E$11,'Olives i oli'!$G$11,'Olives i oli'!$I$11,'Olives i oli'!$K$11)</c:f>
              <c:numCache>
                <c:formatCode>#,##0</c:formatCode>
                <c:ptCount val="5"/>
                <c:pt idx="0">
                  <c:v>5364</c:v>
                </c:pt>
                <c:pt idx="1">
                  <c:v>5364</c:v>
                </c:pt>
                <c:pt idx="2">
                  <c:v>5364</c:v>
                </c:pt>
                <c:pt idx="3">
                  <c:v>5540</c:v>
                </c:pt>
                <c:pt idx="4">
                  <c:v>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0-4DFF-B571-C781CDE19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v>Producció d'oli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('Olives i oli'!$C$6,'Olives i oli'!$E$6,'Olives i oli'!$G$6,'Olives i oli'!$I$6,'Olives i oli'!$K$6:$L$6)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('Olives i oli'!$D$18,'Olives i oli'!$F$18,'Olives i oli'!$H$18,'Olives i oli'!$J$18,'Olives i oli'!$L$18)</c:f>
              <c:numCache>
                <c:formatCode>#,##0</c:formatCode>
                <c:ptCount val="5"/>
                <c:pt idx="0">
                  <c:v>626</c:v>
                </c:pt>
                <c:pt idx="1">
                  <c:v>653</c:v>
                </c:pt>
                <c:pt idx="2">
                  <c:v>690</c:v>
                </c:pt>
                <c:pt idx="3">
                  <c:v>619</c:v>
                </c:pt>
                <c:pt idx="4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0-4DFF-B571-C781CDE19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803776"/>
        <c:axId val="1384343744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3843437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d'oli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382803776"/>
        <c:crosses val="max"/>
        <c:crossBetween val="between"/>
      </c:valAx>
      <c:catAx>
        <c:axId val="13828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4343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964407</xdr:colOff>
      <xdr:row>18</xdr:row>
      <xdr:rowOff>162537</xdr:rowOff>
    </xdr:from>
    <xdr:to>
      <xdr:col>11</xdr:col>
      <xdr:colOff>488158</xdr:colOff>
      <xdr:row>42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58D6A-E177-420E-9A3C-AF453452B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940594</xdr:colOff>
      <xdr:row>43</xdr:row>
      <xdr:rowOff>67102</xdr:rowOff>
    </xdr:from>
    <xdr:to>
      <xdr:col>11</xdr:col>
      <xdr:colOff>476251</xdr:colOff>
      <xdr:row>65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435ECC-AF97-4D1D-967F-BCBC806E0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940594</xdr:colOff>
      <xdr:row>66</xdr:row>
      <xdr:rowOff>154781</xdr:rowOff>
    </xdr:from>
    <xdr:to>
      <xdr:col>11</xdr:col>
      <xdr:colOff>464345</xdr:colOff>
      <xdr:row>89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1B29E8-2EF2-4AD1-A7FB-DEB9EDAC3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F8E4-DB6C-4839-8B1F-91391F058C37}">
  <dimension ref="B2:N51"/>
  <sheetViews>
    <sheetView tabSelected="1" zoomScale="80" zoomScaleNormal="80" workbookViewId="0">
      <selection activeCell="P18" sqref="P18"/>
    </sheetView>
  </sheetViews>
  <sheetFormatPr defaultColWidth="11.42578125" defaultRowHeight="12.75" x14ac:dyDescent="0.2"/>
  <cols>
    <col min="1" max="1" width="11.28515625" customWidth="1"/>
    <col min="2" max="2" width="36.5703125" customWidth="1"/>
    <col min="3" max="14" width="10.7109375" customWidth="1"/>
  </cols>
  <sheetData>
    <row r="2" spans="2:14" ht="20.25" customHeight="1" x14ac:dyDescent="0.2"/>
    <row r="3" spans="2:14" ht="39" customHeight="1" x14ac:dyDescent="0.2">
      <c r="B3" s="54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2:14" s="24" customFormat="1" x14ac:dyDescent="0.2">
      <c r="B4" s="45"/>
      <c r="C4" s="46"/>
      <c r="D4" s="46"/>
      <c r="E4" s="47"/>
      <c r="F4" s="47"/>
      <c r="G4" s="48"/>
      <c r="H4" s="48"/>
      <c r="I4" s="48"/>
      <c r="J4" s="48"/>
      <c r="K4" s="48"/>
      <c r="L4" s="48"/>
      <c r="M4" s="48"/>
      <c r="N4" s="49"/>
    </row>
    <row r="5" spans="2:14" ht="28.5" customHeight="1" x14ac:dyDescent="0.2">
      <c r="B5" s="50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2:14" s="4" customFormat="1" ht="33" customHeight="1" x14ac:dyDescent="0.2">
      <c r="B6" s="51"/>
      <c r="C6" s="60">
        <v>2019</v>
      </c>
      <c r="D6" s="61"/>
      <c r="E6" s="60">
        <v>2020</v>
      </c>
      <c r="F6" s="61"/>
      <c r="G6" s="60">
        <v>2021</v>
      </c>
      <c r="H6" s="61"/>
      <c r="I6" s="60">
        <v>2022</v>
      </c>
      <c r="J6" s="61"/>
      <c r="K6" s="60">
        <v>2023</v>
      </c>
      <c r="L6" s="61"/>
      <c r="M6" s="62" t="s">
        <v>15</v>
      </c>
      <c r="N6" s="63"/>
    </row>
    <row r="7" spans="2:14" ht="46.5" customHeight="1" x14ac:dyDescent="0.2">
      <c r="B7" s="50"/>
      <c r="C7" s="8" t="s">
        <v>9</v>
      </c>
      <c r="D7" s="9" t="s">
        <v>0</v>
      </c>
      <c r="E7" s="8" t="s">
        <v>9</v>
      </c>
      <c r="F7" s="9" t="s">
        <v>0</v>
      </c>
      <c r="G7" s="8" t="s">
        <v>9</v>
      </c>
      <c r="H7" s="9" t="s">
        <v>0</v>
      </c>
      <c r="I7" s="8" t="s">
        <v>9</v>
      </c>
      <c r="J7" s="9" t="s">
        <v>0</v>
      </c>
      <c r="K7" s="8" t="s">
        <v>9</v>
      </c>
      <c r="L7" s="9" t="s">
        <v>0</v>
      </c>
      <c r="M7" s="8" t="s">
        <v>9</v>
      </c>
      <c r="N7" s="9" t="s">
        <v>0</v>
      </c>
    </row>
    <row r="8" spans="2:14" ht="20.100000000000001" customHeight="1" x14ac:dyDescent="0.2">
      <c r="B8" s="52"/>
      <c r="C8" s="14" t="s">
        <v>7</v>
      </c>
      <c r="D8" s="15" t="s">
        <v>6</v>
      </c>
      <c r="E8" s="14" t="s">
        <v>7</v>
      </c>
      <c r="F8" s="15" t="s">
        <v>6</v>
      </c>
      <c r="G8" s="14" t="s">
        <v>7</v>
      </c>
      <c r="H8" s="15" t="s">
        <v>6</v>
      </c>
      <c r="I8" s="14" t="s">
        <v>7</v>
      </c>
      <c r="J8" s="15" t="s">
        <v>6</v>
      </c>
      <c r="K8" s="14" t="s">
        <v>7</v>
      </c>
      <c r="L8" s="15" t="s">
        <v>6</v>
      </c>
      <c r="M8" s="14" t="s">
        <v>13</v>
      </c>
      <c r="N8" s="15" t="s">
        <v>13</v>
      </c>
    </row>
    <row r="9" spans="2:14" ht="20.25" customHeight="1" x14ac:dyDescent="0.2">
      <c r="B9" s="27" t="s">
        <v>14</v>
      </c>
      <c r="C9" s="28"/>
      <c r="D9" s="29"/>
      <c r="E9" s="30"/>
      <c r="F9" s="31"/>
      <c r="G9" s="30"/>
      <c r="H9" s="31"/>
      <c r="I9" s="30"/>
      <c r="J9" s="31"/>
      <c r="K9" s="32"/>
      <c r="L9" s="32"/>
      <c r="M9" s="30"/>
      <c r="N9" s="31"/>
    </row>
    <row r="10" spans="2:14" ht="20.100000000000001" customHeight="1" x14ac:dyDescent="0.2">
      <c r="B10" s="33" t="s">
        <v>1</v>
      </c>
      <c r="C10" s="39">
        <v>83</v>
      </c>
      <c r="D10" s="40">
        <v>68</v>
      </c>
      <c r="E10" s="16">
        <v>83</v>
      </c>
      <c r="F10" s="17">
        <v>38</v>
      </c>
      <c r="G10" s="16">
        <v>83</v>
      </c>
      <c r="H10" s="17">
        <v>48</v>
      </c>
      <c r="I10" s="16">
        <v>80</v>
      </c>
      <c r="J10" s="17">
        <v>34</v>
      </c>
      <c r="K10" s="16">
        <v>112</v>
      </c>
      <c r="L10" s="17">
        <v>56</v>
      </c>
      <c r="M10" s="23">
        <f>(K10-I10)/I10</f>
        <v>0.4</v>
      </c>
      <c r="N10" s="64">
        <f>(L10-J10)/J10</f>
        <v>0.6470588235294118</v>
      </c>
    </row>
    <row r="11" spans="2:14" ht="20.100000000000001" customHeight="1" thickBot="1" x14ac:dyDescent="0.25">
      <c r="B11" s="33" t="s">
        <v>2</v>
      </c>
      <c r="C11" s="39">
        <v>5364</v>
      </c>
      <c r="D11" s="40">
        <v>4457</v>
      </c>
      <c r="E11" s="16">
        <v>5364</v>
      </c>
      <c r="F11" s="17">
        <v>4744</v>
      </c>
      <c r="G11" s="16">
        <v>5364</v>
      </c>
      <c r="H11" s="17">
        <v>5154</v>
      </c>
      <c r="I11" s="16">
        <v>5540</v>
      </c>
      <c r="J11" s="17">
        <v>4523</v>
      </c>
      <c r="K11" s="16">
        <v>5859</v>
      </c>
      <c r="L11" s="17">
        <v>8972</v>
      </c>
      <c r="M11" s="25">
        <f t="shared" ref="M11:M12" si="0">(K11-I11)/I11</f>
        <v>5.7581227436823104E-2</v>
      </c>
      <c r="N11" s="65">
        <f t="shared" ref="N11:N12" si="1">(L11-J11)/J11</f>
        <v>0.98363917753703289</v>
      </c>
    </row>
    <row r="12" spans="2:14" ht="20.25" customHeight="1" x14ac:dyDescent="0.2">
      <c r="B12" s="34" t="s">
        <v>10</v>
      </c>
      <c r="C12" s="41">
        <f t="shared" ref="C12:L12" si="2">SUM(C10:C11)</f>
        <v>5447</v>
      </c>
      <c r="D12" s="42">
        <f t="shared" si="2"/>
        <v>4525</v>
      </c>
      <c r="E12" s="20">
        <f t="shared" si="2"/>
        <v>5447</v>
      </c>
      <c r="F12" s="21">
        <f t="shared" si="2"/>
        <v>4782</v>
      </c>
      <c r="G12" s="20">
        <f t="shared" si="2"/>
        <v>5447</v>
      </c>
      <c r="H12" s="21">
        <f t="shared" si="2"/>
        <v>5202</v>
      </c>
      <c r="I12" s="20">
        <f t="shared" si="2"/>
        <v>5620</v>
      </c>
      <c r="J12" s="21">
        <f t="shared" si="2"/>
        <v>4557</v>
      </c>
      <c r="K12" s="20">
        <f t="shared" si="2"/>
        <v>5971</v>
      </c>
      <c r="L12" s="21">
        <f t="shared" si="2"/>
        <v>9028</v>
      </c>
      <c r="M12" s="26">
        <f t="shared" si="0"/>
        <v>6.2455516014234873E-2</v>
      </c>
      <c r="N12" s="66">
        <f t="shared" si="1"/>
        <v>0.98112793504498574</v>
      </c>
    </row>
    <row r="13" spans="2:14" ht="6" customHeight="1" x14ac:dyDescent="0.2">
      <c r="B13" s="33"/>
      <c r="C13" s="39"/>
      <c r="D13" s="40"/>
      <c r="E13" s="16"/>
      <c r="F13" s="17"/>
      <c r="G13" s="16"/>
      <c r="H13" s="17"/>
      <c r="I13" s="16"/>
      <c r="J13" s="17"/>
      <c r="K13" s="53"/>
      <c r="L13" s="53"/>
      <c r="M13" s="18"/>
      <c r="N13" s="19"/>
    </row>
    <row r="14" spans="2:14" ht="24.95" customHeight="1" x14ac:dyDescent="0.2">
      <c r="B14" s="35" t="s">
        <v>11</v>
      </c>
      <c r="C14" s="10"/>
      <c r="D14" s="11"/>
      <c r="E14" s="12"/>
      <c r="F14" s="13"/>
      <c r="G14" s="12"/>
      <c r="H14" s="13"/>
      <c r="I14" s="12"/>
      <c r="J14" s="13"/>
      <c r="K14" s="22"/>
      <c r="L14" s="22"/>
      <c r="M14" s="67"/>
      <c r="N14" s="68"/>
    </row>
    <row r="15" spans="2:14" ht="20.100000000000001" customHeight="1" x14ac:dyDescent="0.2">
      <c r="B15" s="33" t="s">
        <v>3</v>
      </c>
      <c r="C15" s="39"/>
      <c r="D15" s="40">
        <v>582</v>
      </c>
      <c r="E15" s="16"/>
      <c r="F15" s="17">
        <v>627</v>
      </c>
      <c r="G15" s="16"/>
      <c r="H15" s="17">
        <v>662</v>
      </c>
      <c r="I15" s="16"/>
      <c r="J15" s="17">
        <v>588</v>
      </c>
      <c r="K15" s="16"/>
      <c r="L15" s="17">
        <v>1150</v>
      </c>
      <c r="M15" s="23"/>
      <c r="N15" s="64">
        <f>(L15-J15)/J15</f>
        <v>0.95578231292517002</v>
      </c>
    </row>
    <row r="16" spans="2:14" ht="20.100000000000001" customHeight="1" x14ac:dyDescent="0.2">
      <c r="B16" s="33" t="s">
        <v>4</v>
      </c>
      <c r="C16" s="39"/>
      <c r="D16" s="40">
        <v>25</v>
      </c>
      <c r="E16" s="16"/>
      <c r="F16" s="17">
        <v>20</v>
      </c>
      <c r="G16" s="16"/>
      <c r="H16" s="17">
        <v>21</v>
      </c>
      <c r="I16" s="16"/>
      <c r="J16" s="17">
        <v>25</v>
      </c>
      <c r="K16" s="16"/>
      <c r="L16" s="17">
        <v>35</v>
      </c>
      <c r="M16" s="18"/>
      <c r="N16" s="19">
        <f>(L16-J16)/J16</f>
        <v>0.4</v>
      </c>
    </row>
    <row r="17" spans="2:14" ht="20.100000000000001" customHeight="1" thickBot="1" x14ac:dyDescent="0.25">
      <c r="B17" s="33" t="s">
        <v>5</v>
      </c>
      <c r="C17" s="39"/>
      <c r="D17" s="40">
        <v>19</v>
      </c>
      <c r="E17" s="16"/>
      <c r="F17" s="17">
        <v>6</v>
      </c>
      <c r="G17" s="16"/>
      <c r="H17" s="17">
        <v>7</v>
      </c>
      <c r="I17" s="16"/>
      <c r="J17" s="17">
        <v>6</v>
      </c>
      <c r="K17" s="16"/>
      <c r="L17" s="17">
        <v>54</v>
      </c>
      <c r="M17" s="25"/>
      <c r="N17" s="65">
        <f>(L17-J17)/J17</f>
        <v>8</v>
      </c>
    </row>
    <row r="18" spans="2:14" ht="18" customHeight="1" x14ac:dyDescent="0.2">
      <c r="B18" s="36" t="s">
        <v>12</v>
      </c>
      <c r="C18" s="43"/>
      <c r="D18" s="44">
        <f t="shared" ref="D18:L18" si="3">SUM(D15:D17)</f>
        <v>626</v>
      </c>
      <c r="E18" s="37"/>
      <c r="F18" s="38">
        <f t="shared" si="3"/>
        <v>653</v>
      </c>
      <c r="G18" s="37"/>
      <c r="H18" s="38">
        <f t="shared" si="3"/>
        <v>690</v>
      </c>
      <c r="I18" s="37"/>
      <c r="J18" s="38">
        <f t="shared" si="3"/>
        <v>619</v>
      </c>
      <c r="K18" s="37"/>
      <c r="L18" s="38">
        <f t="shared" si="3"/>
        <v>1239</v>
      </c>
      <c r="M18" s="69"/>
      <c r="N18" s="70">
        <f>(L18-J18)/J18</f>
        <v>1.0016155088852989</v>
      </c>
    </row>
    <row r="19" spans="2:14" ht="15" x14ac:dyDescent="0.3">
      <c r="E19" s="3"/>
      <c r="F19" s="3"/>
    </row>
    <row r="20" spans="2:14" ht="15" x14ac:dyDescent="0.3">
      <c r="G20" s="1"/>
      <c r="H20" s="1"/>
      <c r="I20" s="2"/>
      <c r="J20" s="2"/>
      <c r="K20" s="2"/>
      <c r="L20" s="2"/>
      <c r="M20" s="2"/>
      <c r="N20" s="2"/>
    </row>
    <row r="49" spans="2:14" x14ac:dyDescent="0.2">
      <c r="B49" s="5"/>
      <c r="C49" s="5"/>
      <c r="D49" s="5"/>
      <c r="E49" s="6"/>
      <c r="F49" s="6"/>
      <c r="G49" s="7"/>
      <c r="H49" s="7"/>
      <c r="I49" s="7"/>
      <c r="J49" s="7"/>
      <c r="K49" s="7"/>
      <c r="L49" s="7"/>
      <c r="M49" s="7"/>
      <c r="N49" s="7"/>
    </row>
    <row r="50" spans="2:14" ht="15" x14ac:dyDescent="0.3">
      <c r="E50" s="3"/>
      <c r="F50" s="3"/>
    </row>
    <row r="51" spans="2:14" ht="15" x14ac:dyDescent="0.3">
      <c r="G51" s="1"/>
      <c r="H51" s="1"/>
      <c r="I51" s="2"/>
      <c r="J51" s="2"/>
      <c r="K51" s="2"/>
      <c r="L51" s="2"/>
      <c r="M51" s="2"/>
      <c r="N51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31496062992125984" top="1.5354330708661419" bottom="0.74803149606299213" header="0.31496062992125984" footer="0.31496062992125984"/>
  <pageSetup paperSize="9" scale="49" fitToHeight="0" orientation="portrait" r:id="rId1"/>
  <headerFooter>
    <oddHeader>&amp;C&amp;G</oddHeader>
    <oddFooter>&amp;R&amp;"Noto Sans,Normal"&amp;18&amp;K00-040Estadístiques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Olives i oli</vt:lpstr>
      <vt:lpstr>'Olives i oli'!Àrea_d'impressió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2024-08-01T11:00:11Z</cp:lastPrinted>
  <dcterms:created xsi:type="dcterms:W3CDTF">2018-05-16T08:54:59Z</dcterms:created>
  <dcterms:modified xsi:type="dcterms:W3CDTF">2024-08-01T11:00:17Z</dcterms:modified>
  <cp:contentStatus/>
</cp:coreProperties>
</file>