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Agricultura 2023\"/>
    </mc:Choice>
  </mc:AlternateContent>
  <xr:revisionPtr revIDLastSave="0" documentId="13_ncr:1_{04B5C926-BD31-4A00-8FF4-024613C256E2}" xr6:coauthVersionLast="47" xr6:coauthVersionMax="47" xr10:uidLastSave="{00000000-0000-0000-0000-000000000000}"/>
  <bookViews>
    <workbookView xWindow="14295" yWindow="0" windowWidth="14610" windowHeight="15585" tabRatio="773" xr2:uid="{6BCAD4A2-788B-496C-9915-25D7DC6B8474}"/>
  </bookViews>
  <sheets>
    <sheet name="Raïm i vi" sheetId="34" r:id="rId1"/>
  </sheets>
  <definedNames>
    <definedName name="_xlnm.Print_Area" localSheetId="0">'Raïm i vi'!$A$1:$N$105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4" l="1"/>
  <c r="I12" i="34"/>
  <c r="H12" i="34"/>
  <c r="G12" i="34"/>
  <c r="F12" i="34"/>
  <c r="E12" i="34"/>
  <c r="D12" i="34"/>
  <c r="C12" i="34"/>
  <c r="C4" i="34" l="1"/>
  <c r="E4" i="34"/>
  <c r="G4" i="34"/>
  <c r="I4" i="34"/>
  <c r="K4" i="34"/>
  <c r="N16" i="34"/>
  <c r="N12" i="34"/>
  <c r="N11" i="34"/>
  <c r="M11" i="34"/>
  <c r="N10" i="34"/>
  <c r="M10" i="34"/>
  <c r="L12" i="34"/>
  <c r="K12" i="34"/>
  <c r="M12" i="34" s="1"/>
</calcChain>
</file>

<file path=xl/sharedStrings.xml><?xml version="1.0" encoding="utf-8"?>
<sst xmlns="http://schemas.openxmlformats.org/spreadsheetml/2006/main" count="37" uniqueCount="14">
  <si>
    <t>Producció</t>
  </si>
  <si>
    <t>Raïm de taula</t>
  </si>
  <si>
    <t>hl</t>
  </si>
  <si>
    <t>tones</t>
  </si>
  <si>
    <t xml:space="preserve"> ha</t>
  </si>
  <si>
    <t>PRODUCCIÓ AGRÍCOLA</t>
  </si>
  <si>
    <t xml:space="preserve">Sup. en producció </t>
  </si>
  <si>
    <t>RAÏM</t>
  </si>
  <si>
    <t>Total raïm</t>
  </si>
  <si>
    <t>VI</t>
  </si>
  <si>
    <t>Total vi</t>
  </si>
  <si>
    <t>%</t>
  </si>
  <si>
    <t>Raïm per a vinificació</t>
  </si>
  <si>
    <t>Diferència 
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</si>
</sst>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_-* #,##0\ _P_t_s_-;\-* #,##0\ _P_t_s_-;_-* &quot;-&quot;??\ _P_t_s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  <font>
      <b/>
      <sz val="12"/>
      <color rgb="FFFF0000"/>
      <name val="Tahoma"/>
      <family val="2"/>
    </font>
    <font>
      <b/>
      <sz val="12"/>
      <color rgb="FF00B0F0"/>
      <name val="Tahoma"/>
      <family val="2"/>
    </font>
    <font>
      <sz val="11"/>
      <color rgb="FF00B0F0"/>
      <name val="Tahoma"/>
      <family val="2"/>
    </font>
    <font>
      <b/>
      <sz val="10"/>
      <color rgb="FF00B0F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4" borderId="4" xfId="0" applyFont="1" applyFill="1" applyBorder="1" applyAlignment="1" applyProtection="1">
      <alignment horizontal="left" vertical="center"/>
      <protection hidden="1"/>
    </xf>
    <xf numFmtId="0" fontId="4" fillId="4" borderId="5" xfId="0" applyFont="1" applyFill="1" applyBorder="1" applyAlignment="1" applyProtection="1">
      <alignment horizontal="left" vertical="center"/>
      <protection hidden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vertical="center"/>
      <protection hidden="1"/>
    </xf>
    <xf numFmtId="3" fontId="9" fillId="0" borderId="7" xfId="0" applyNumberFormat="1" applyFont="1" applyBorder="1" applyAlignment="1" applyProtection="1">
      <alignment vertical="center"/>
      <protection hidden="1"/>
    </xf>
    <xf numFmtId="9" fontId="9" fillId="0" borderId="6" xfId="3" applyFont="1" applyFill="1" applyBorder="1" applyAlignment="1" applyProtection="1">
      <alignment vertical="center"/>
      <protection hidden="1"/>
    </xf>
    <xf numFmtId="9" fontId="10" fillId="0" borderId="7" xfId="3" applyFont="1" applyFill="1" applyBorder="1" applyAlignment="1" applyProtection="1">
      <alignment vertical="center"/>
      <protection hidden="1"/>
    </xf>
    <xf numFmtId="3" fontId="8" fillId="0" borderId="6" xfId="0" applyNumberFormat="1" applyFont="1" applyBorder="1" applyAlignment="1" applyProtection="1">
      <alignment vertical="center"/>
      <protection hidden="1"/>
    </xf>
    <xf numFmtId="3" fontId="8" fillId="0" borderId="7" xfId="0" applyNumberFormat="1" applyFont="1" applyBorder="1" applyAlignment="1" applyProtection="1">
      <alignment vertical="center"/>
      <protection hidden="1"/>
    </xf>
    <xf numFmtId="9" fontId="14" fillId="0" borderId="7" xfId="3" applyFont="1" applyFill="1" applyBorder="1" applyAlignment="1" applyProtection="1">
      <alignment vertical="center"/>
      <protection hidden="1"/>
    </xf>
    <xf numFmtId="3" fontId="8" fillId="4" borderId="8" xfId="0" applyNumberFormat="1" applyFont="1" applyFill="1" applyBorder="1" applyAlignment="1" applyProtection="1">
      <alignment vertical="center"/>
      <protection hidden="1"/>
    </xf>
    <xf numFmtId="3" fontId="8" fillId="4" borderId="9" xfId="0" applyNumberFormat="1" applyFont="1" applyFill="1" applyBorder="1" applyAlignment="1" applyProtection="1">
      <alignment vertical="center"/>
      <protection hidden="1"/>
    </xf>
    <xf numFmtId="0" fontId="7" fillId="0" borderId="6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3" fontId="9" fillId="0" borderId="6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8" fillId="4" borderId="8" xfId="0" applyNumberFormat="1" applyFont="1" applyFill="1" applyBorder="1" applyAlignment="1">
      <alignment vertical="center"/>
    </xf>
    <xf numFmtId="3" fontId="8" fillId="4" borderId="9" xfId="0" applyNumberFormat="1" applyFont="1" applyFill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11" fillId="4" borderId="10" xfId="0" applyNumberFormat="1" applyFont="1" applyFill="1" applyBorder="1" applyAlignment="1">
      <alignment vertical="center"/>
    </xf>
    <xf numFmtId="3" fontId="11" fillId="4" borderId="11" xfId="0" applyNumberFormat="1" applyFont="1" applyFill="1" applyBorder="1" applyAlignment="1">
      <alignment vertical="center"/>
    </xf>
    <xf numFmtId="3" fontId="11" fillId="4" borderId="10" xfId="0" applyNumberFormat="1" applyFont="1" applyFill="1" applyBorder="1" applyAlignment="1" applyProtection="1">
      <alignment vertical="center"/>
      <protection hidden="1"/>
    </xf>
    <xf numFmtId="3" fontId="11" fillId="4" borderId="11" xfId="0" applyNumberFormat="1" applyFont="1" applyFill="1" applyBorder="1" applyAlignment="1" applyProtection="1">
      <alignment vertical="center"/>
      <protection hidden="1"/>
    </xf>
    <xf numFmtId="9" fontId="14" fillId="4" borderId="7" xfId="3" applyFont="1" applyFill="1" applyBorder="1" applyAlignment="1" applyProtection="1">
      <alignment vertical="center"/>
      <protection hidden="1"/>
    </xf>
    <xf numFmtId="9" fontId="14" fillId="4" borderId="6" xfId="3" applyFont="1" applyFill="1" applyBorder="1" applyAlignment="1" applyProtection="1">
      <alignment vertical="center"/>
      <protection hidden="1"/>
    </xf>
    <xf numFmtId="9" fontId="10" fillId="0" borderId="12" xfId="3" applyFont="1" applyFill="1" applyBorder="1" applyAlignment="1" applyProtection="1">
      <alignment vertical="center"/>
      <protection hidden="1"/>
    </xf>
    <xf numFmtId="9" fontId="10" fillId="0" borderId="13" xfId="3" applyFont="1" applyFill="1" applyBorder="1" applyAlignment="1" applyProtection="1">
      <alignment vertical="center"/>
      <protection hidden="1"/>
    </xf>
    <xf numFmtId="9" fontId="13" fillId="4" borderId="4" xfId="3" applyFont="1" applyFill="1" applyBorder="1" applyAlignment="1" applyProtection="1">
      <alignment vertical="center"/>
      <protection hidden="1"/>
    </xf>
    <xf numFmtId="9" fontId="14" fillId="4" borderId="5" xfId="3" applyFont="1" applyFill="1" applyBorder="1" applyAlignment="1" applyProtection="1">
      <alignment vertical="center"/>
      <protection hidden="1"/>
    </xf>
    <xf numFmtId="0" fontId="4" fillId="4" borderId="12" xfId="0" applyFont="1" applyFill="1" applyBorder="1" applyAlignment="1" applyProtection="1">
      <alignment horizontal="left" vertical="center"/>
      <protection hidden="1"/>
    </xf>
    <xf numFmtId="0" fontId="16" fillId="4" borderId="13" xfId="0" applyFont="1" applyFill="1" applyBorder="1" applyAlignment="1" applyProtection="1">
      <alignment horizontal="left" vertical="center"/>
      <protection hidden="1"/>
    </xf>
    <xf numFmtId="0" fontId="8" fillId="4" borderId="14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4" xfId="0" applyFont="1" applyFill="1" applyBorder="1" applyAlignment="1" applyProtection="1">
      <alignment horizontal="left" vertical="center"/>
      <protection hidden="1"/>
    </xf>
    <xf numFmtId="0" fontId="4" fillId="4" borderId="15" xfId="0" applyFont="1" applyFill="1" applyBorder="1" applyAlignment="1" applyProtection="1">
      <alignment horizontal="left" vertical="center"/>
      <protection hidden="1"/>
    </xf>
    <xf numFmtId="0" fontId="9" fillId="0" borderId="6" xfId="0" applyFont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165" fontId="4" fillId="0" borderId="6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3" fontId="9" fillId="0" borderId="2" xfId="0" applyNumberFormat="1" applyFont="1" applyBorder="1" applyAlignment="1" applyProtection="1">
      <alignment vertical="center"/>
      <protection hidden="1"/>
    </xf>
    <xf numFmtId="3" fontId="9" fillId="0" borderId="3" xfId="0" applyNumberFormat="1" applyFont="1" applyBorder="1" applyAlignment="1" applyProtection="1">
      <alignment vertical="center"/>
      <protection hidden="1"/>
    </xf>
    <xf numFmtId="0" fontId="5" fillId="0" borderId="6" xfId="0" applyFont="1" applyBorder="1"/>
    <xf numFmtId="0" fontId="12" fillId="0" borderId="0" xfId="0" applyFont="1"/>
    <xf numFmtId="0" fontId="5" fillId="0" borderId="7" xfId="0" applyFont="1" applyBorder="1" applyAlignment="1" applyProtection="1">
      <alignment horizontal="center"/>
      <protection hidden="1"/>
    </xf>
    <xf numFmtId="0" fontId="5" fillId="0" borderId="6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4">
    <cellStyle name="Coma" xfId="1" builtinId="3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VINYA: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Superfície de vinya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('Raïm i vi'!$C$4,'Raïm i vi'!$E$4,'Raïm i vi'!$G$4,'Raïm i vi'!$I$4,'Raïm i vi'!$K$4)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('Raïm i vi'!$C$12,'Raïm i vi'!$E$12,'Raïm i vi'!$G$12,'Raïm i vi'!$I$12,'Raïm i vi'!$K$12)</c:f>
              <c:numCache>
                <c:formatCode>#,##0</c:formatCode>
                <c:ptCount val="5"/>
                <c:pt idx="0">
                  <c:v>1886</c:v>
                </c:pt>
                <c:pt idx="1">
                  <c:v>1671</c:v>
                </c:pt>
                <c:pt idx="2">
                  <c:v>2029</c:v>
                </c:pt>
                <c:pt idx="3">
                  <c:v>2081</c:v>
                </c:pt>
                <c:pt idx="4">
                  <c:v>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0-49D5-8ED4-E2B2A227F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VINYA: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Producció de raïm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('Raïm i vi'!$C$4,'Raïm i vi'!$E$4,'Raïm i vi'!$G$4,'Raïm i vi'!$I$4,'Raïm i vi'!$K$4)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('Raïm i vi'!$D$12,'Raïm i vi'!$F$12,'Raïm i vi'!$H$12,'Raïm i vi'!$J$12,'Raïm i vi'!$L$12)</c:f>
              <c:numCache>
                <c:formatCode>#,##0</c:formatCode>
                <c:ptCount val="5"/>
                <c:pt idx="0">
                  <c:v>9953</c:v>
                </c:pt>
                <c:pt idx="1">
                  <c:v>6535</c:v>
                </c:pt>
                <c:pt idx="2">
                  <c:v>9999</c:v>
                </c:pt>
                <c:pt idx="3">
                  <c:v>10495</c:v>
                </c:pt>
                <c:pt idx="4">
                  <c:v>11336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B-4871-BADD-8F6C44F8D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VINYA: Superfície de vinya per a vinificació 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 de vi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0968500075134724"/>
          <c:y val="2.3606726304771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v>Superfície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('Raïm i vi'!$C$4,'Raïm i vi'!$E$4,'Raïm i vi'!$G$4,'Raïm i vi'!$I$4,'Raïm i vi'!$K$4)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('Raïm i vi'!$C$11,'Raïm i vi'!$E$11,'Raïm i vi'!$G$11,'Raïm i vi'!$I$11,'Raïm i vi'!$K$11)</c:f>
              <c:numCache>
                <c:formatCode>#,##0</c:formatCode>
                <c:ptCount val="5"/>
                <c:pt idx="0">
                  <c:v>1836</c:v>
                </c:pt>
                <c:pt idx="1">
                  <c:v>1621</c:v>
                </c:pt>
                <c:pt idx="2">
                  <c:v>1979</c:v>
                </c:pt>
                <c:pt idx="3">
                  <c:v>2031</c:v>
                </c:pt>
                <c:pt idx="4">
                  <c:v>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D-4131-A952-DEE4291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v>Producció</c:v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('Raïm i vi'!$C$6:$D$6,'Raïm i vi'!$E$6:$F$6,'Raïm i vi'!$G$6:$H$6,'Raïm i vi'!$I$6:$J$6,'Raïm i vi'!$K$6:$L$6)</c:f>
              <c:numCache>
                <c:formatCode>General</c:formatCode>
                <c:ptCount val="10"/>
                <c:pt idx="0">
                  <c:v>2019</c:v>
                </c:pt>
                <c:pt idx="2">
                  <c:v>2020</c:v>
                </c:pt>
                <c:pt idx="4">
                  <c:v>2021</c:v>
                </c:pt>
                <c:pt idx="6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('Raïm i vi'!$D$16,'Raïm i vi'!$F$16,'Raïm i vi'!$H$16,'Raïm i vi'!$J$16,'Raïm i vi'!$L$16)</c:f>
              <c:numCache>
                <c:formatCode>#,##0</c:formatCode>
                <c:ptCount val="5"/>
                <c:pt idx="0">
                  <c:v>60193</c:v>
                </c:pt>
                <c:pt idx="1">
                  <c:v>45400</c:v>
                </c:pt>
                <c:pt idx="2">
                  <c:v>57291</c:v>
                </c:pt>
                <c:pt idx="3">
                  <c:v>66030</c:v>
                </c:pt>
                <c:pt idx="4">
                  <c:v>71047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D-4131-A952-DEE4291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249760"/>
        <c:axId val="502982128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502982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hectòlitres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652249760"/>
        <c:crosses val="max"/>
        <c:crossBetween val="between"/>
      </c:valAx>
      <c:catAx>
        <c:axId val="6522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982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1023938</xdr:colOff>
      <xdr:row>17</xdr:row>
      <xdr:rowOff>181243</xdr:rowOff>
    </xdr:from>
    <xdr:to>
      <xdr:col>13</xdr:col>
      <xdr:colOff>37043</xdr:colOff>
      <xdr:row>45</xdr:row>
      <xdr:rowOff>48951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D1B457-4274-403A-8C11-B083FEE09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1023938</xdr:colOff>
      <xdr:row>46</xdr:row>
      <xdr:rowOff>140237</xdr:rowOff>
    </xdr:from>
    <xdr:to>
      <xdr:col>13</xdr:col>
      <xdr:colOff>50274</xdr:colOff>
      <xdr:row>73</xdr:row>
      <xdr:rowOff>150819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BF835A-EE29-459E-B767-DA77118E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1035844</xdr:colOff>
      <xdr:row>75</xdr:row>
      <xdr:rowOff>100549</xdr:rowOff>
    </xdr:from>
    <xdr:to>
      <xdr:col>13</xdr:col>
      <xdr:colOff>59343</xdr:colOff>
      <xdr:row>103</xdr:row>
      <xdr:rowOff>122471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D5C1793-1198-4029-B84F-B5430A403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19DC-7154-4E54-821F-DDB4317D8A3A}">
  <dimension ref="B3:N49"/>
  <sheetViews>
    <sheetView tabSelected="1" topLeftCell="C1" zoomScale="80" zoomScaleNormal="80" workbookViewId="0">
      <selection activeCell="P22" sqref="P22"/>
    </sheetView>
  </sheetViews>
  <sheetFormatPr defaultColWidth="11.42578125" defaultRowHeight="12.75" x14ac:dyDescent="0.2"/>
  <cols>
    <col min="1" max="1" width="22" customWidth="1"/>
    <col min="2" max="2" width="24.7109375" customWidth="1"/>
    <col min="3" max="14" width="10.7109375" customWidth="1"/>
  </cols>
  <sheetData>
    <row r="3" spans="2:14" ht="39" customHeight="1" x14ac:dyDescent="0.2">
      <c r="B3" s="64" t="s">
        <v>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2:14" x14ac:dyDescent="0.2">
      <c r="B4" s="60"/>
      <c r="C4" s="61">
        <f t="shared" ref="C4" si="0">+C6</f>
        <v>2019</v>
      </c>
      <c r="D4" s="61"/>
      <c r="E4" s="61">
        <f t="shared" ref="E4" si="1">+E6</f>
        <v>2020</v>
      </c>
      <c r="F4" s="61"/>
      <c r="G4" s="61">
        <f t="shared" ref="G4" si="2">+G6</f>
        <v>2021</v>
      </c>
      <c r="H4" s="61"/>
      <c r="I4" s="61">
        <f t="shared" ref="I4" si="3">+I6</f>
        <v>2022</v>
      </c>
      <c r="J4" s="61"/>
      <c r="K4" s="61">
        <f t="shared" ref="K4" si="4">+K6</f>
        <v>2023</v>
      </c>
      <c r="L4" s="61"/>
      <c r="M4" s="7"/>
      <c r="N4" s="62"/>
    </row>
    <row r="5" spans="2:14" ht="28.5" customHeight="1" x14ac:dyDescent="0.2">
      <c r="B5" s="60"/>
      <c r="C5" s="67"/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</row>
    <row r="6" spans="2:14" s="4" customFormat="1" ht="33" customHeight="1" x14ac:dyDescent="0.2">
      <c r="B6" s="63"/>
      <c r="C6" s="70">
        <v>2019</v>
      </c>
      <c r="D6" s="71"/>
      <c r="E6" s="70">
        <v>2020</v>
      </c>
      <c r="F6" s="71"/>
      <c r="G6" s="70">
        <v>2021</v>
      </c>
      <c r="H6" s="71"/>
      <c r="I6" s="70">
        <v>2022</v>
      </c>
      <c r="J6" s="71"/>
      <c r="K6" s="70">
        <v>2023</v>
      </c>
      <c r="L6" s="71"/>
      <c r="M6" s="72" t="s">
        <v>13</v>
      </c>
      <c r="N6" s="71"/>
    </row>
    <row r="7" spans="2:14" ht="46.5" customHeight="1" x14ac:dyDescent="0.2">
      <c r="B7" s="60"/>
      <c r="C7" s="8" t="s">
        <v>6</v>
      </c>
      <c r="D7" s="9" t="s">
        <v>0</v>
      </c>
      <c r="E7" s="8" t="s">
        <v>6</v>
      </c>
      <c r="F7" s="9" t="s">
        <v>0</v>
      </c>
      <c r="G7" s="8" t="s">
        <v>6</v>
      </c>
      <c r="H7" s="9" t="s">
        <v>0</v>
      </c>
      <c r="I7" s="8" t="s">
        <v>6</v>
      </c>
      <c r="J7" s="9" t="s">
        <v>0</v>
      </c>
      <c r="K7" s="8" t="s">
        <v>6</v>
      </c>
      <c r="L7" s="9" t="s">
        <v>0</v>
      </c>
      <c r="M7" s="8" t="s">
        <v>6</v>
      </c>
      <c r="N7" s="9" t="s">
        <v>0</v>
      </c>
    </row>
    <row r="8" spans="2:14" ht="20.100000000000001" customHeight="1" x14ac:dyDescent="0.2">
      <c r="B8" s="53"/>
      <c r="C8" s="12" t="s">
        <v>4</v>
      </c>
      <c r="D8" s="13" t="s">
        <v>3</v>
      </c>
      <c r="E8" s="12" t="s">
        <v>4</v>
      </c>
      <c r="F8" s="13" t="s">
        <v>3</v>
      </c>
      <c r="G8" s="12" t="s">
        <v>4</v>
      </c>
      <c r="H8" s="13" t="s">
        <v>3</v>
      </c>
      <c r="I8" s="12" t="s">
        <v>4</v>
      </c>
      <c r="J8" s="13" t="s">
        <v>3</v>
      </c>
      <c r="K8" s="12" t="s">
        <v>4</v>
      </c>
      <c r="L8" s="13" t="s">
        <v>3</v>
      </c>
      <c r="M8" s="12" t="s">
        <v>11</v>
      </c>
      <c r="N8" s="13" t="s">
        <v>11</v>
      </c>
    </row>
    <row r="9" spans="2:14" ht="24.95" customHeight="1" x14ac:dyDescent="0.2">
      <c r="B9" s="45" t="s">
        <v>7</v>
      </c>
      <c r="C9" s="46"/>
      <c r="D9" s="47"/>
      <c r="E9" s="48"/>
      <c r="F9" s="49"/>
      <c r="G9" s="48"/>
      <c r="H9" s="49"/>
      <c r="I9" s="48"/>
      <c r="J9" s="49"/>
      <c r="K9" s="48"/>
      <c r="L9" s="49"/>
      <c r="M9" s="48"/>
      <c r="N9" s="49"/>
    </row>
    <row r="10" spans="2:14" ht="20.100000000000001" customHeight="1" x14ac:dyDescent="0.2">
      <c r="B10" s="50" t="s">
        <v>1</v>
      </c>
      <c r="C10" s="56">
        <v>50</v>
      </c>
      <c r="D10" s="57">
        <v>443</v>
      </c>
      <c r="E10" s="58">
        <v>50</v>
      </c>
      <c r="F10" s="59">
        <v>318</v>
      </c>
      <c r="G10" s="58">
        <v>50</v>
      </c>
      <c r="H10" s="59">
        <v>156</v>
      </c>
      <c r="I10" s="58">
        <v>50</v>
      </c>
      <c r="J10" s="59">
        <v>148</v>
      </c>
      <c r="K10" s="58">
        <v>50</v>
      </c>
      <c r="L10" s="59">
        <v>163</v>
      </c>
      <c r="M10" s="16">
        <f>(K10-I10)/I10</f>
        <v>0</v>
      </c>
      <c r="N10" s="17">
        <f>(L10-J10)/J10</f>
        <v>0.10135135135135136</v>
      </c>
    </row>
    <row r="11" spans="2:14" ht="20.100000000000001" customHeight="1" thickBot="1" x14ac:dyDescent="0.25">
      <c r="B11" s="50" t="s">
        <v>12</v>
      </c>
      <c r="C11" s="27">
        <v>1836</v>
      </c>
      <c r="D11" s="28">
        <v>9510</v>
      </c>
      <c r="E11" s="14">
        <v>1621</v>
      </c>
      <c r="F11" s="15">
        <v>6217</v>
      </c>
      <c r="G11" s="14">
        <v>1979</v>
      </c>
      <c r="H11" s="15">
        <v>9843</v>
      </c>
      <c r="I11" s="14">
        <v>2031</v>
      </c>
      <c r="J11" s="15">
        <v>10347</v>
      </c>
      <c r="K11" s="14">
        <v>2412</v>
      </c>
      <c r="L11" s="15">
        <v>11173</v>
      </c>
      <c r="M11" s="39">
        <f t="shared" ref="M11:M12" si="5">(K11-I11)/I11</f>
        <v>0.18759231905465287</v>
      </c>
      <c r="N11" s="40">
        <f t="shared" ref="N11:N12" si="6">(L11-J11)/J11</f>
        <v>7.9829902387165363E-2</v>
      </c>
    </row>
    <row r="12" spans="2:14" ht="24.95" customHeight="1" x14ac:dyDescent="0.2">
      <c r="B12" s="51" t="s">
        <v>8</v>
      </c>
      <c r="C12" s="29">
        <f t="shared" ref="C12:J12" si="7">+SUM(C10:C11)</f>
        <v>1886</v>
      </c>
      <c r="D12" s="30">
        <f t="shared" si="7"/>
        <v>9953</v>
      </c>
      <c r="E12" s="21">
        <f t="shared" si="7"/>
        <v>1671</v>
      </c>
      <c r="F12" s="22">
        <f t="shared" si="7"/>
        <v>6535</v>
      </c>
      <c r="G12" s="21">
        <f t="shared" si="7"/>
        <v>2029</v>
      </c>
      <c r="H12" s="22">
        <f t="shared" si="7"/>
        <v>9999</v>
      </c>
      <c r="I12" s="21">
        <f t="shared" si="7"/>
        <v>2081</v>
      </c>
      <c r="J12" s="22">
        <f t="shared" si="7"/>
        <v>10495</v>
      </c>
      <c r="K12" s="21">
        <f>+SUM(K10:K11)</f>
        <v>2462</v>
      </c>
      <c r="L12" s="22">
        <f>+SUM(L10:L11)</f>
        <v>11336</v>
      </c>
      <c r="M12" s="38">
        <f t="shared" si="5"/>
        <v>0.18308505526189331</v>
      </c>
      <c r="N12" s="37">
        <f t="shared" si="6"/>
        <v>8.013339685564555E-2</v>
      </c>
    </row>
    <row r="13" spans="2:14" ht="20.100000000000001" customHeight="1" x14ac:dyDescent="0.2">
      <c r="B13" s="52"/>
      <c r="C13" s="31"/>
      <c r="D13" s="32"/>
      <c r="E13" s="18"/>
      <c r="F13" s="19"/>
      <c r="G13" s="18"/>
      <c r="H13" s="19"/>
      <c r="I13" s="18"/>
      <c r="J13" s="19"/>
      <c r="K13" s="18"/>
      <c r="L13" s="19"/>
      <c r="M13" s="16"/>
      <c r="N13" s="20"/>
    </row>
    <row r="14" spans="2:14" ht="20.100000000000001" customHeight="1" x14ac:dyDescent="0.2">
      <c r="B14" s="53"/>
      <c r="C14" s="23"/>
      <c r="D14" s="13" t="s">
        <v>2</v>
      </c>
      <c r="E14" s="23"/>
      <c r="F14" s="13" t="s">
        <v>2</v>
      </c>
      <c r="G14" s="23"/>
      <c r="H14" s="13" t="s">
        <v>2</v>
      </c>
      <c r="I14" s="23"/>
      <c r="J14" s="13" t="s">
        <v>2</v>
      </c>
      <c r="K14" s="23"/>
      <c r="L14" s="13" t="s">
        <v>2</v>
      </c>
      <c r="M14" s="23"/>
      <c r="N14" s="24"/>
    </row>
    <row r="15" spans="2:14" ht="24.95" customHeight="1" thickBot="1" x14ac:dyDescent="0.25">
      <c r="B15" s="54" t="s">
        <v>9</v>
      </c>
      <c r="C15" s="25"/>
      <c r="D15" s="26"/>
      <c r="E15" s="10"/>
      <c r="F15" s="11"/>
      <c r="G15" s="10"/>
      <c r="H15" s="11"/>
      <c r="I15" s="10"/>
      <c r="J15" s="11"/>
      <c r="K15" s="10"/>
      <c r="L15" s="11"/>
      <c r="M15" s="43"/>
      <c r="N15" s="44"/>
    </row>
    <row r="16" spans="2:14" ht="24.95" customHeight="1" x14ac:dyDescent="0.2">
      <c r="B16" s="55" t="s">
        <v>10</v>
      </c>
      <c r="C16" s="33"/>
      <c r="D16" s="34">
        <v>60193</v>
      </c>
      <c r="E16" s="35"/>
      <c r="F16" s="36">
        <v>45400</v>
      </c>
      <c r="G16" s="35"/>
      <c r="H16" s="36">
        <v>57291</v>
      </c>
      <c r="I16" s="35"/>
      <c r="J16" s="36">
        <v>66030</v>
      </c>
      <c r="K16" s="35"/>
      <c r="L16" s="36">
        <v>71047</v>
      </c>
      <c r="M16" s="41"/>
      <c r="N16" s="42">
        <f t="shared" ref="N16" si="8">(L16-J16)/J16</f>
        <v>7.5980614872027868E-2</v>
      </c>
    </row>
    <row r="17" spans="5:14" ht="15" x14ac:dyDescent="0.3">
      <c r="E17" s="3"/>
      <c r="F17" s="3"/>
    </row>
    <row r="18" spans="5:14" ht="15" x14ac:dyDescent="0.3">
      <c r="G18" s="1"/>
      <c r="H18" s="1"/>
      <c r="I18" s="2"/>
      <c r="J18" s="2"/>
      <c r="K18" s="2"/>
      <c r="L18" s="2"/>
      <c r="M18" s="2"/>
      <c r="N18" s="2"/>
    </row>
    <row r="47" spans="2:14" x14ac:dyDescent="0.2">
      <c r="B47" s="5"/>
      <c r="C47" s="5"/>
      <c r="D47" s="5"/>
      <c r="E47" s="6"/>
      <c r="F47" s="6"/>
      <c r="G47" s="7"/>
      <c r="H47" s="7"/>
      <c r="I47" s="7"/>
      <c r="J47" s="7"/>
      <c r="K47" s="7"/>
      <c r="L47" s="7"/>
      <c r="M47" s="7"/>
      <c r="N47" s="7"/>
    </row>
    <row r="48" spans="2:14" ht="15" x14ac:dyDescent="0.3">
      <c r="E48" s="3"/>
      <c r="F48" s="3"/>
    </row>
    <row r="49" spans="7:14" ht="15" x14ac:dyDescent="0.3">
      <c r="G49" s="1"/>
      <c r="H49" s="1"/>
      <c r="I49" s="2"/>
      <c r="J49" s="2"/>
      <c r="K49" s="2"/>
      <c r="L49" s="2"/>
      <c r="M49" s="2"/>
      <c r="N49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1.5354330708661419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Sans,Normal"&amp;18&amp;K00-044Estadístiques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Raïm i vi</vt:lpstr>
      <vt:lpstr>'Raïm i vi'!Àrea_d'impressió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2024-07-29T11:04:04Z</cp:lastPrinted>
  <dcterms:created xsi:type="dcterms:W3CDTF">2018-05-16T08:54:59Z</dcterms:created>
  <dcterms:modified xsi:type="dcterms:W3CDTF">2024-12-20T11:17:28Z</dcterms:modified>
  <cp:contentStatus/>
</cp:coreProperties>
</file>