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4BF0C344-3F8B-468A-857F-89DFC2B75996}" xr6:coauthVersionLast="47" xr6:coauthVersionMax="47" xr10:uidLastSave="{00000000-0000-0000-0000-000000000000}"/>
  <bookViews>
    <workbookView xWindow="-120" yWindow="-120" windowWidth="29040" windowHeight="15720" tabRatio="773" firstSheet="3" activeTab="13" xr2:uid="{6BCAD4A2-788B-496C-9915-25D7DC6B8474}"/>
  </bookViews>
  <sheets>
    <sheet name="ÍNDEX" sheetId="21" r:id="rId1"/>
    <sheet name="1.1. Cereals" sheetId="8" r:id="rId2"/>
    <sheet name="1.2. Lleguminoses" sheetId="9" r:id="rId3"/>
    <sheet name="2. Tubercles" sheetId="10" r:id="rId4"/>
    <sheet name="3. Farratges" sheetId="11" r:id="rId5"/>
    <sheet name="4. Hortalisses" sheetId="12" r:id="rId6"/>
    <sheet name="5. Flors i ornamentals" sheetId="13" r:id="rId7"/>
    <sheet name="6. Cítrics" sheetId="14" r:id="rId8"/>
    <sheet name="7.1. Fruita dolça" sheetId="15" r:id="rId9"/>
    <sheet name="7.2. Fruits secs" sheetId="17" r:id="rId10"/>
    <sheet name="8. Cultius industrials" sheetId="16" r:id="rId11"/>
    <sheet name="9. Olives i oli" sheetId="18" r:id="rId12"/>
    <sheet name="10. Raïm i vi" sheetId="19" r:id="rId13"/>
    <sheet name="11. Altres cultius" sheetId="20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'1.1. Cereals'!$A$1:$H$115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0" l="1"/>
  <c r="G10" i="20"/>
  <c r="H13" i="20"/>
  <c r="H9" i="20"/>
  <c r="H12" i="20"/>
  <c r="H8" i="20"/>
  <c r="G4" i="20"/>
  <c r="F4" i="20"/>
  <c r="E4" i="20"/>
  <c r="D4" i="20"/>
  <c r="C4" i="20"/>
  <c r="H14" i="20" l="1"/>
  <c r="H10" i="20"/>
  <c r="H16" i="19"/>
  <c r="G14" i="19"/>
  <c r="G10" i="19"/>
  <c r="H13" i="19"/>
  <c r="H9" i="19"/>
  <c r="H12" i="19"/>
  <c r="H8" i="19"/>
  <c r="G4" i="19"/>
  <c r="F4" i="19"/>
  <c r="E4" i="19"/>
  <c r="D4" i="19"/>
  <c r="C4" i="19"/>
  <c r="H10" i="19" l="1"/>
  <c r="H14" i="19"/>
  <c r="G19" i="18"/>
  <c r="H18" i="18"/>
  <c r="H17" i="18"/>
  <c r="H16" i="18"/>
  <c r="G14" i="18"/>
  <c r="G10" i="18"/>
  <c r="H13" i="18"/>
  <c r="H9" i="18"/>
  <c r="H12" i="18"/>
  <c r="H8" i="18"/>
  <c r="H14" i="18" l="1"/>
  <c r="H19" i="18"/>
  <c r="H10" i="18"/>
  <c r="G18" i="16"/>
  <c r="H18" i="16" s="1"/>
  <c r="G12" i="16"/>
  <c r="H12" i="16" s="1"/>
  <c r="H17" i="16"/>
  <c r="H11" i="16"/>
  <c r="H16" i="16"/>
  <c r="H10" i="16"/>
  <c r="H14" i="16"/>
  <c r="H8" i="16"/>
  <c r="G4" i="16"/>
  <c r="F4" i="16"/>
  <c r="E4" i="16"/>
  <c r="D4" i="16"/>
  <c r="C4" i="16"/>
  <c r="G14" i="17" l="1"/>
  <c r="H14" i="17" s="1"/>
  <c r="G10" i="17"/>
  <c r="H10" i="17" s="1"/>
  <c r="H13" i="17"/>
  <c r="H9" i="17"/>
  <c r="H12" i="17"/>
  <c r="H8" i="17"/>
  <c r="G4" i="17"/>
  <c r="F4" i="17"/>
  <c r="E4" i="17"/>
  <c r="D4" i="17"/>
  <c r="C4" i="17"/>
  <c r="G16" i="15" l="1"/>
  <c r="G11" i="15"/>
  <c r="H15" i="15"/>
  <c r="H10" i="15"/>
  <c r="H14" i="15"/>
  <c r="H9" i="15"/>
  <c r="H13" i="15"/>
  <c r="H8" i="15"/>
  <c r="G4" i="15"/>
  <c r="F4" i="15"/>
  <c r="E4" i="15"/>
  <c r="D4" i="15"/>
  <c r="C4" i="15"/>
  <c r="H11" i="15" l="1"/>
  <c r="H16" i="15"/>
  <c r="H18" i="14"/>
  <c r="H12" i="14"/>
  <c r="H17" i="14"/>
  <c r="H11" i="14"/>
  <c r="H16" i="14"/>
  <c r="H10" i="14"/>
  <c r="H15" i="14"/>
  <c r="H9" i="14"/>
  <c r="H14" i="14"/>
  <c r="H8" i="14"/>
  <c r="G4" i="14"/>
  <c r="F4" i="14"/>
  <c r="E4" i="14"/>
  <c r="D4" i="14"/>
  <c r="C4" i="14"/>
  <c r="H11" i="13" l="1"/>
  <c r="H9" i="13"/>
  <c r="H7" i="13"/>
  <c r="G20" i="12"/>
  <c r="H20" i="12" s="1"/>
  <c r="G13" i="12"/>
  <c r="H13" i="12" s="1"/>
  <c r="H19" i="12"/>
  <c r="H12" i="12"/>
  <c r="H18" i="12"/>
  <c r="H11" i="12"/>
  <c r="H17" i="12"/>
  <c r="H10" i="12"/>
  <c r="H16" i="12"/>
  <c r="H9" i="12"/>
  <c r="H15" i="12"/>
  <c r="H8" i="12"/>
  <c r="G4" i="12"/>
  <c r="F4" i="12"/>
  <c r="E4" i="12"/>
  <c r="D4" i="12"/>
  <c r="C4" i="12"/>
  <c r="H25" i="11" l="1"/>
  <c r="H15" i="11"/>
  <c r="H22" i="11"/>
  <c r="H12" i="11"/>
  <c r="H21" i="11"/>
  <c r="H11" i="11"/>
  <c r="H20" i="11"/>
  <c r="H10" i="11"/>
  <c r="H19" i="11"/>
  <c r="H9" i="11"/>
  <c r="H18" i="11"/>
  <c r="H8" i="11"/>
  <c r="H17" i="11"/>
  <c r="H7" i="11"/>
  <c r="H13" i="10" l="1"/>
  <c r="H9" i="10"/>
  <c r="H12" i="10"/>
  <c r="H8" i="10"/>
  <c r="H11" i="10"/>
  <c r="H7" i="10"/>
  <c r="H18" i="9" l="1"/>
  <c r="H12" i="9"/>
  <c r="H17" i="9"/>
  <c r="H11" i="9"/>
  <c r="H16" i="9"/>
  <c r="H10" i="9"/>
  <c r="H15" i="9"/>
  <c r="H9" i="9"/>
  <c r="H14" i="9"/>
  <c r="H8" i="9"/>
  <c r="H9" i="8" l="1"/>
  <c r="H10" i="8"/>
  <c r="H11" i="8"/>
  <c r="H12" i="8"/>
  <c r="H13" i="8"/>
  <c r="H14" i="8"/>
  <c r="H18" i="8"/>
  <c r="H19" i="8"/>
  <c r="H20" i="8"/>
  <c r="H21" i="8"/>
  <c r="H22" i="8"/>
  <c r="H23" i="8"/>
  <c r="H17" i="8"/>
  <c r="H8" i="8"/>
  <c r="H24" i="8"/>
  <c r="H15" i="8"/>
</calcChain>
</file>

<file path=xl/sharedStrings.xml><?xml version="1.0" encoding="utf-8"?>
<sst xmlns="http://schemas.openxmlformats.org/spreadsheetml/2006/main" count="401" uniqueCount="118">
  <si>
    <t>Producció</t>
  </si>
  <si>
    <t>Blat</t>
  </si>
  <si>
    <t xml:space="preserve">Ordi </t>
  </si>
  <si>
    <t xml:space="preserve">Civada </t>
  </si>
  <si>
    <t>Triticale</t>
  </si>
  <si>
    <t>Arròs</t>
  </si>
  <si>
    <t>Blat de moro</t>
  </si>
  <si>
    <t>tones</t>
  </si>
  <si>
    <t xml:space="preserve"> ha</t>
  </si>
  <si>
    <t>PRODUCCIÓ AGRÍCOLA</t>
  </si>
  <si>
    <t xml:space="preserve">Sup. en producció </t>
  </si>
  <si>
    <t>Total cereals</t>
  </si>
  <si>
    <t>CEREALS</t>
  </si>
  <si>
    <t>%</t>
  </si>
  <si>
    <t>Altres (sègol, mill i sorgo)</t>
  </si>
  <si>
    <t>LLEGUMS</t>
  </si>
  <si>
    <t>Favó</t>
  </si>
  <si>
    <t>Ciurons</t>
  </si>
  <si>
    <t>Pèsols</t>
  </si>
  <si>
    <t>Altres lleguminoses gra</t>
  </si>
  <si>
    <t>Total llegums</t>
  </si>
  <si>
    <t>TUBERCLES</t>
  </si>
  <si>
    <t>Patates</t>
  </si>
  <si>
    <t>Boniatos</t>
  </si>
  <si>
    <t>Total tubercles</t>
  </si>
  <si>
    <t>FARRATGES</t>
  </si>
  <si>
    <t xml:space="preserve">Cereals d'hivern per a farratge </t>
  </si>
  <si>
    <t>Blat de moro per a farratge</t>
  </si>
  <si>
    <t>Margall (ballico)</t>
  </si>
  <si>
    <t>Alfals</t>
  </si>
  <si>
    <t>Enclova (zulla)</t>
  </si>
  <si>
    <t>Veça per a farratge</t>
  </si>
  <si>
    <t>Praderies polifites</t>
  </si>
  <si>
    <t>-</t>
  </si>
  <si>
    <t>Altres</t>
  </si>
  <si>
    <t>* Al 2021 es deixa de comptabilitzar el farratge pasturat. A la taula només apareixen les espècies farratgeres més habituals.</t>
  </si>
  <si>
    <t>HORTALISSES</t>
  </si>
  <si>
    <t>De fulla i tronc</t>
  </si>
  <si>
    <t xml:space="preserve">De fruit </t>
  </si>
  <si>
    <t>De flor</t>
  </si>
  <si>
    <t>Bulbs</t>
  </si>
  <si>
    <t>Lleguminoses i vàries</t>
  </si>
  <si>
    <t xml:space="preserve">Total hortalisses </t>
  </si>
  <si>
    <t>milers de dotzenes</t>
  </si>
  <si>
    <t>unitats</t>
  </si>
  <si>
    <t>unitats *</t>
  </si>
  <si>
    <t>* canvi en la metodologia de càlcul</t>
  </si>
  <si>
    <t>CÍTRICS</t>
  </si>
  <si>
    <t>Taronges</t>
  </si>
  <si>
    <t>Mandarines</t>
  </si>
  <si>
    <t>Llimones</t>
  </si>
  <si>
    <t>Arangers</t>
  </si>
  <si>
    <t xml:space="preserve">Total cítrics </t>
  </si>
  <si>
    <t>FRUITA DOLÇA*</t>
  </si>
  <si>
    <t>Fruit de llavor</t>
  </si>
  <si>
    <t>Fruit de pinyol</t>
  </si>
  <si>
    <t>Fruit carnós</t>
  </si>
  <si>
    <t xml:space="preserve">Total fruiters </t>
  </si>
  <si>
    <t>*FL: poma, pera, codony, níspero; FP: albercoc, melicotó, cirera, pruna, nectarina, paraguayo; FC: kaqui, kiwi, gínjol, xirimoia, magrana, alvocat, figa</t>
  </si>
  <si>
    <t>Ametller (clovella)</t>
  </si>
  <si>
    <t>Anou</t>
  </si>
  <si>
    <t>Total fruita seca</t>
  </si>
  <si>
    <t>Cultius industrials</t>
  </si>
  <si>
    <t xml:space="preserve">Gira-sol </t>
  </si>
  <si>
    <t>Altres cultius industrials*</t>
  </si>
  <si>
    <t>Herbes medicinals</t>
  </si>
  <si>
    <t>Herbes aromàtiques/condiments</t>
  </si>
  <si>
    <t>Total cultius industrials</t>
  </si>
  <si>
    <t>Olives de taula</t>
  </si>
  <si>
    <t>Olives per a tafona</t>
  </si>
  <si>
    <t>Verge extra (fins a 0,8º d'acidesa)</t>
  </si>
  <si>
    <t>Verge (fins a 2º d'acidesa)</t>
  </si>
  <si>
    <t>Llampant</t>
  </si>
  <si>
    <t>Total oli oliva</t>
  </si>
  <si>
    <t>RAÏM</t>
  </si>
  <si>
    <t>Raïm de taula</t>
  </si>
  <si>
    <t>Raïm per a vinificació</t>
  </si>
  <si>
    <t>Total raïm</t>
  </si>
  <si>
    <t>hl</t>
  </si>
  <si>
    <t>Total vi</t>
  </si>
  <si>
    <t>ALTRES CULTIUS LLENYOSOS</t>
  </si>
  <si>
    <t>Tàperes</t>
  </si>
  <si>
    <t>Garrover</t>
  </si>
  <si>
    <t>ÍNDEX</t>
  </si>
  <si>
    <t>1.1. Cereals</t>
  </si>
  <si>
    <t>1.2. Lleguminoses</t>
  </si>
  <si>
    <t>2. Tubercles</t>
  </si>
  <si>
    <t>3. Farratges</t>
  </si>
  <si>
    <t>4. Hortalisses</t>
  </si>
  <si>
    <t>5. Flors i ornamentals</t>
  </si>
  <si>
    <t>6. Cítrics</t>
  </si>
  <si>
    <t>7.1. Fruita dolça</t>
  </si>
  <si>
    <t>7.2. Fruits secs</t>
  </si>
  <si>
    <t>8. Cultius industrials</t>
  </si>
  <si>
    <t>9. Olives i oli</t>
  </si>
  <si>
    <t>10. Raïm i vi</t>
  </si>
  <si>
    <t>11. Altres cultius</t>
  </si>
  <si>
    <t>AGRICULTURA</t>
  </si>
  <si>
    <t>Sèries històriques</t>
  </si>
  <si>
    <t>Diferència 
2024-2023</t>
  </si>
  <si>
    <t xml:space="preserve">Superfície en producció </t>
  </si>
  <si>
    <t>Superfície</t>
  </si>
  <si>
    <t xml:space="preserve">Superfície </t>
  </si>
  <si>
    <t>Total farratges</t>
  </si>
  <si>
    <t>2020*</t>
  </si>
  <si>
    <t>FLORS I PLANTES ORNAMENTALS</t>
  </si>
  <si>
    <t>Flors</t>
  </si>
  <si>
    <t>Plantes ornamentals</t>
  </si>
  <si>
    <t xml:space="preserve">unitats </t>
  </si>
  <si>
    <t>FRUITA SECA</t>
  </si>
  <si>
    <t>*safrà, cacauet, canya sucre, llúpol, colza, soja</t>
  </si>
  <si>
    <t>Diferència 2024-2023</t>
  </si>
  <si>
    <t>OLIVERA</t>
  </si>
  <si>
    <t>Total oliva</t>
  </si>
  <si>
    <t>Producció d'oli</t>
  </si>
  <si>
    <t>Producció d'oliva</t>
  </si>
  <si>
    <t>Producció de vi</t>
  </si>
  <si>
    <t>Total altres cultius llenyosos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</si>
</sst>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"/>
  </numFmts>
  <fonts count="30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b/>
      <sz val="10"/>
      <color rgb="FFFF0000"/>
      <name val="Noto Sans"/>
      <family val="2"/>
    </font>
    <font>
      <sz val="10"/>
      <color rgb="FFFF0000"/>
      <name val="Tahoma"/>
      <family val="2"/>
    </font>
    <font>
      <sz val="12"/>
      <color rgb="FF0070C0"/>
      <name val="Tahoma"/>
      <family val="2"/>
    </font>
    <font>
      <sz val="10"/>
      <color rgb="FF0070C0"/>
      <name val="Tahoma"/>
      <family val="2"/>
    </font>
    <font>
      <sz val="10"/>
      <color rgb="FF0070C0"/>
      <name val="Arial"/>
      <family val="2"/>
    </font>
    <font>
      <sz val="12"/>
      <color rgb="FF00B0F0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2"/>
      <name val="Noto Sans"/>
      <family val="2"/>
    </font>
    <font>
      <sz val="10"/>
      <color rgb="FF00B0F0"/>
      <name val="Tahoma"/>
      <family val="2"/>
    </font>
    <font>
      <sz val="10"/>
      <color rgb="FF00B0F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i/>
      <u/>
      <sz val="14"/>
      <color theme="10"/>
      <name val="Calibri"/>
      <family val="2"/>
      <scheme val="minor"/>
    </font>
    <font>
      <sz val="12"/>
      <color theme="1"/>
      <name val="Tahoma"/>
      <family val="2"/>
    </font>
    <font>
      <sz val="12"/>
      <color theme="4"/>
      <name val="Tahoma"/>
      <family val="2"/>
    </font>
    <font>
      <sz val="11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3" fontId="13" fillId="0" borderId="0" xfId="0" applyNumberFormat="1" applyFont="1"/>
    <xf numFmtId="0" fontId="5" fillId="0" borderId="2" xfId="0" applyFont="1" applyBorder="1"/>
    <xf numFmtId="0" fontId="17" fillId="0" borderId="0" xfId="0" applyFont="1"/>
    <xf numFmtId="0" fontId="5" fillId="0" borderId="0" xfId="0" applyFont="1" applyAlignment="1">
      <alignment vertical="center"/>
    </xf>
    <xf numFmtId="0" fontId="20" fillId="0" borderId="0" xfId="0" applyFont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0" fillId="0" borderId="0" xfId="0" applyNumberFormat="1"/>
    <xf numFmtId="1" fontId="0" fillId="0" borderId="0" xfId="0" applyNumberFormat="1"/>
    <xf numFmtId="0" fontId="23" fillId="0" borderId="0" xfId="0" applyFont="1"/>
    <xf numFmtId="49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6" fillId="7" borderId="9" xfId="3" applyFont="1" applyFill="1" applyBorder="1" applyAlignment="1">
      <alignment horizontal="left" vertical="center"/>
    </xf>
    <xf numFmtId="0" fontId="26" fillId="7" borderId="10" xfId="3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9" fontId="12" fillId="0" borderId="0" xfId="2" applyFont="1" applyFill="1" applyBorder="1" applyAlignment="1" applyProtection="1">
      <alignment vertical="center"/>
      <protection hidden="1"/>
    </xf>
    <xf numFmtId="0" fontId="9" fillId="0" borderId="6" xfId="0" applyFont="1" applyBorder="1" applyAlignment="1">
      <alignment vertical="center"/>
    </xf>
    <xf numFmtId="3" fontId="9" fillId="0" borderId="6" xfId="0" applyNumberFormat="1" applyFont="1" applyBorder="1" applyAlignment="1" applyProtection="1">
      <alignment vertical="center"/>
      <protection hidden="1"/>
    </xf>
    <xf numFmtId="3" fontId="9" fillId="0" borderId="6" xfId="0" applyNumberFormat="1" applyFont="1" applyBorder="1" applyAlignment="1" applyProtection="1">
      <alignment horizontal="right" vertical="center"/>
      <protection hidden="1"/>
    </xf>
    <xf numFmtId="0" fontId="8" fillId="4" borderId="11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9" fontId="15" fillId="0" borderId="14" xfId="2" applyFont="1" applyFill="1" applyBorder="1" applyAlignment="1" applyProtection="1">
      <alignment vertical="center"/>
      <protection hidden="1"/>
    </xf>
    <xf numFmtId="9" fontId="10" fillId="0" borderId="14" xfId="2" applyFont="1" applyFill="1" applyBorder="1" applyAlignment="1" applyProtection="1">
      <alignment vertical="center"/>
      <protection hidden="1"/>
    </xf>
    <xf numFmtId="0" fontId="8" fillId="4" borderId="1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/>
    </xf>
    <xf numFmtId="3" fontId="27" fillId="4" borderId="16" xfId="0" applyNumberFormat="1" applyFont="1" applyFill="1" applyBorder="1" applyAlignment="1" applyProtection="1">
      <alignment vertical="center"/>
      <protection hidden="1"/>
    </xf>
    <xf numFmtId="9" fontId="10" fillId="4" borderId="17" xfId="2" applyFont="1" applyFill="1" applyBorder="1" applyAlignment="1" applyProtection="1">
      <alignment vertical="center"/>
      <protection hidden="1"/>
    </xf>
    <xf numFmtId="9" fontId="15" fillId="4" borderId="17" xfId="2" applyFont="1" applyFill="1" applyBorder="1" applyAlignment="1" applyProtection="1">
      <alignment vertical="center"/>
      <protection hidden="1"/>
    </xf>
    <xf numFmtId="0" fontId="8" fillId="2" borderId="20" xfId="1" applyFont="1" applyFill="1" applyBorder="1" applyAlignment="1">
      <alignment horizontal="center" vertical="center" wrapText="1"/>
    </xf>
    <xf numFmtId="9" fontId="28" fillId="0" borderId="14" xfId="2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>
      <alignment horizontal="center" vertical="center"/>
    </xf>
    <xf numFmtId="0" fontId="5" fillId="0" borderId="22" xfId="0" applyFont="1" applyBorder="1"/>
    <xf numFmtId="0" fontId="14" fillId="0" borderId="22" xfId="0" applyFont="1" applyBorder="1" applyAlignment="1">
      <alignment horizontal="center"/>
    </xf>
    <xf numFmtId="0" fontId="14" fillId="0" borderId="22" xfId="0" applyFont="1" applyBorder="1" applyAlignment="1" applyProtection="1">
      <alignment horizontal="center"/>
      <protection hidden="1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hidden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9" fontId="18" fillId="0" borderId="14" xfId="2" applyFont="1" applyFill="1" applyBorder="1" applyAlignment="1" applyProtection="1">
      <alignment vertical="center"/>
      <protection hidden="1"/>
    </xf>
    <xf numFmtId="9" fontId="18" fillId="4" borderId="17" xfId="2" applyFont="1" applyFill="1" applyBorder="1" applyAlignment="1" applyProtection="1">
      <alignment vertic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hidden="1"/>
    </xf>
    <xf numFmtId="9" fontId="9" fillId="0" borderId="14" xfId="2" applyFont="1" applyFill="1" applyBorder="1" applyAlignment="1" applyProtection="1">
      <alignment vertical="center"/>
      <protection hidden="1"/>
    </xf>
    <xf numFmtId="9" fontId="28" fillId="4" borderId="17" xfId="2" applyFont="1" applyFill="1" applyBorder="1" applyAlignment="1" applyProtection="1">
      <alignment vertical="center"/>
      <protection hidden="1"/>
    </xf>
    <xf numFmtId="0" fontId="19" fillId="5" borderId="0" xfId="0" applyFont="1" applyFill="1" applyBorder="1"/>
    <xf numFmtId="0" fontId="19" fillId="5" borderId="0" xfId="0" applyFont="1" applyFill="1" applyBorder="1" applyAlignment="1">
      <alignment horizontal="center"/>
    </xf>
    <xf numFmtId="0" fontId="19" fillId="5" borderId="0" xfId="0" applyFont="1" applyFill="1" applyBorder="1" applyAlignment="1" applyProtection="1">
      <alignment horizontal="center"/>
      <protection hidden="1"/>
    </xf>
    <xf numFmtId="0" fontId="14" fillId="5" borderId="0" xfId="0" applyFont="1" applyFill="1" applyBorder="1" applyAlignment="1" applyProtection="1">
      <alignment horizontal="center"/>
      <protection hidden="1"/>
    </xf>
    <xf numFmtId="3" fontId="9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 applyProtection="1">
      <alignment horizontal="center" vertical="center"/>
      <protection hidden="1"/>
    </xf>
    <xf numFmtId="3" fontId="27" fillId="4" borderId="16" xfId="0" applyNumberFormat="1" applyFont="1" applyFill="1" applyBorder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 applyProtection="1">
      <alignment horizontal="center"/>
      <protection hidden="1"/>
    </xf>
    <xf numFmtId="3" fontId="21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 applyProtection="1">
      <alignment horizontal="right" vertical="center"/>
      <protection hidden="1"/>
    </xf>
    <xf numFmtId="0" fontId="9" fillId="6" borderId="13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3" fontId="9" fillId="4" borderId="16" xfId="0" applyNumberFormat="1" applyFont="1" applyFill="1" applyBorder="1" applyAlignment="1">
      <alignment vertical="center"/>
    </xf>
    <xf numFmtId="3" fontId="9" fillId="4" borderId="16" xfId="0" applyNumberFormat="1" applyFont="1" applyFill="1" applyBorder="1" applyAlignment="1" applyProtection="1">
      <alignment vertical="center"/>
      <protection hidden="1"/>
    </xf>
    <xf numFmtId="0" fontId="8" fillId="4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166" fontId="9" fillId="4" borderId="16" xfId="0" applyNumberFormat="1" applyFont="1" applyFill="1" applyBorder="1" applyAlignment="1">
      <alignment vertical="center"/>
    </xf>
    <xf numFmtId="166" fontId="9" fillId="4" borderId="16" xfId="0" applyNumberFormat="1" applyFont="1" applyFill="1" applyBorder="1" applyAlignment="1" applyProtection="1">
      <alignment vertical="center"/>
      <protection hidden="1"/>
    </xf>
    <xf numFmtId="9" fontId="10" fillId="0" borderId="21" xfId="2" applyFont="1" applyFill="1" applyBorder="1" applyAlignment="1" applyProtection="1">
      <alignment vertical="center"/>
      <protection hidden="1"/>
    </xf>
    <xf numFmtId="9" fontId="27" fillId="0" borderId="14" xfId="2" applyFont="1" applyFill="1" applyBorder="1" applyAlignment="1" applyProtection="1">
      <alignment vertical="center"/>
      <protection hidden="1"/>
    </xf>
    <xf numFmtId="0" fontId="9" fillId="0" borderId="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right" vertical="center"/>
    </xf>
    <xf numFmtId="1" fontId="9" fillId="0" borderId="6" xfId="0" applyNumberFormat="1" applyFont="1" applyBorder="1" applyAlignment="1" applyProtection="1">
      <alignment horizontal="right" vertical="center"/>
      <protection hidden="1"/>
    </xf>
    <xf numFmtId="49" fontId="9" fillId="0" borderId="6" xfId="0" applyNumberFormat="1" applyFont="1" applyBorder="1" applyAlignment="1">
      <alignment horizontal="right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9" fillId="0" borderId="6" xfId="0" applyNumberFormat="1" applyFont="1" applyBorder="1" applyAlignment="1" applyProtection="1">
      <alignment vertical="center"/>
      <protection hidden="1"/>
    </xf>
    <xf numFmtId="0" fontId="9" fillId="0" borderId="6" xfId="0" applyNumberFormat="1" applyFont="1" applyBorder="1" applyAlignment="1">
      <alignment horizontal="right" vertical="center"/>
    </xf>
    <xf numFmtId="0" fontId="0" fillId="0" borderId="0" xfId="0" applyFill="1"/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 applyProtection="1">
      <alignment horizontal="center"/>
      <protection hidden="1"/>
    </xf>
    <xf numFmtId="0" fontId="29" fillId="0" borderId="21" xfId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9" fontId="9" fillId="4" borderId="17" xfId="2" applyFont="1" applyFill="1" applyBorder="1" applyAlignment="1" applyProtection="1">
      <alignment vertical="center"/>
      <protection hidden="1"/>
    </xf>
  </cellXfs>
  <cellStyles count="4">
    <cellStyle name="Enllaç" xfId="3" builtinId="8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CEREALS: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'1.1. Cereals'!$B$8</c:f>
              <c:strCache>
                <c:ptCount val="1"/>
                <c:pt idx="0">
                  <c:v>Blat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Cereals'!$C$8,'1.1. Cereals'!$D$8,'1.1. Cereals'!$E$8,'1.1. Cereals'!$F$8,'1.1. Cereals'!$G$8)</c:f>
              <c:numCache>
                <c:formatCode>#,##0</c:formatCode>
                <c:ptCount val="5"/>
                <c:pt idx="0">
                  <c:v>6075</c:v>
                </c:pt>
                <c:pt idx="1">
                  <c:v>5977</c:v>
                </c:pt>
                <c:pt idx="2">
                  <c:v>5096</c:v>
                </c:pt>
                <c:pt idx="3">
                  <c:v>5625.6970000000019</c:v>
                </c:pt>
                <c:pt idx="4">
                  <c:v>4979.4000000000005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E-465D-AAB9-BEB09D5972C0}"/>
            </c:ext>
          </c:extLst>
        </c:ser>
        <c:ser>
          <c:idx val="1"/>
          <c:order val="1"/>
          <c:tx>
            <c:strRef>
              <c:f>'1.1. Cereals'!$B$9</c:f>
              <c:strCache>
                <c:ptCount val="1"/>
                <c:pt idx="0">
                  <c:v>Ordi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Cereals'!$C$9,'1.1. Cereals'!$D$9,'1.1. Cereals'!$E$9,'1.1. Cereals'!$F$9,'1.1. Cereals'!$G$9)</c:f>
              <c:numCache>
                <c:formatCode>#,##0</c:formatCode>
                <c:ptCount val="5"/>
                <c:pt idx="0">
                  <c:v>21191</c:v>
                </c:pt>
                <c:pt idx="1">
                  <c:v>20030</c:v>
                </c:pt>
                <c:pt idx="2">
                  <c:v>18636</c:v>
                </c:pt>
                <c:pt idx="3">
                  <c:v>17838.634000000005</c:v>
                </c:pt>
                <c:pt idx="4">
                  <c:v>15306.9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E-465D-AAB9-BEB09D5972C0}"/>
            </c:ext>
          </c:extLst>
        </c:ser>
        <c:ser>
          <c:idx val="2"/>
          <c:order val="2"/>
          <c:tx>
            <c:strRef>
              <c:f>'1.1. Cereals'!$B$10</c:f>
              <c:strCache>
                <c:ptCount val="1"/>
                <c:pt idx="0">
                  <c:v>Civada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Cereals'!$C$10,'1.1. Cereals'!$D$10,'1.1. Cereals'!$E$10,'1.1. Cereals'!$F$10,'1.1. Cereals'!$G$10)</c:f>
              <c:numCache>
                <c:formatCode>#,##0</c:formatCode>
                <c:ptCount val="5"/>
                <c:pt idx="0">
                  <c:v>15236</c:v>
                </c:pt>
                <c:pt idx="1">
                  <c:v>14446</c:v>
                </c:pt>
                <c:pt idx="2">
                  <c:v>13431</c:v>
                </c:pt>
                <c:pt idx="3">
                  <c:v>12184.854000000001</c:v>
                </c:pt>
                <c:pt idx="4">
                  <c:v>10268.699999999999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E-465D-AAB9-BEB09D597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399579033032143"/>
          <c:y val="0.10091132196467316"/>
          <c:w val="0.88201004314350451"/>
          <c:h val="0.65840203772254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Farratges'!$B$7</c:f>
              <c:strCache>
                <c:ptCount val="1"/>
                <c:pt idx="0">
                  <c:v>Cereals d'hivern per a farratge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Farratges'!$C$5:$G$5</c:f>
              <c:strCache>
                <c:ptCount val="5"/>
                <c:pt idx="0">
                  <c:v>2020*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'3. Farratges'!$C$7:$G$7</c:f>
              <c:numCache>
                <c:formatCode>#,##0</c:formatCode>
                <c:ptCount val="5"/>
                <c:pt idx="0">
                  <c:v>14456</c:v>
                </c:pt>
                <c:pt idx="1">
                  <c:v>3249</c:v>
                </c:pt>
                <c:pt idx="2">
                  <c:v>3185.7360000000008</c:v>
                </c:pt>
                <c:pt idx="3">
                  <c:v>10705</c:v>
                </c:pt>
                <c:pt idx="4">
                  <c:v>9158.5604106556166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5-439A-83D3-C5DBFDACBF37}"/>
            </c:ext>
          </c:extLst>
        </c:ser>
        <c:ser>
          <c:idx val="3"/>
          <c:order val="1"/>
          <c:tx>
            <c:strRef>
              <c:f>'3. Farratges'!$B$10</c:f>
              <c:strCache>
                <c:ptCount val="1"/>
                <c:pt idx="0">
                  <c:v>Alfals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'3. Farratges'!$C$5:$G$5</c:f>
              <c:strCache>
                <c:ptCount val="5"/>
                <c:pt idx="0">
                  <c:v>2020*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'3. Farratges'!$C$10:$G$10</c:f>
              <c:numCache>
                <c:formatCode>#,##0</c:formatCode>
                <c:ptCount val="5"/>
                <c:pt idx="0">
                  <c:v>822</c:v>
                </c:pt>
                <c:pt idx="1">
                  <c:v>840</c:v>
                </c:pt>
                <c:pt idx="2">
                  <c:v>817</c:v>
                </c:pt>
                <c:pt idx="3">
                  <c:v>799</c:v>
                </c:pt>
                <c:pt idx="4">
                  <c:v>718.51000096835196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5-439A-83D3-C5DBFDACB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92619103930576E-2"/>
          <c:y val="0.8791285357114742"/>
          <c:w val="0.93719223727454937"/>
          <c:h val="9.7485347999681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171179167919112"/>
          <c:y val="9.6167366160748155E-2"/>
          <c:w val="0.87419693885579297"/>
          <c:h val="0.65627424584389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Farratges'!$B$17</c:f>
              <c:strCache>
                <c:ptCount val="1"/>
                <c:pt idx="0">
                  <c:v>Cereals d'hivern per a farratge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 Farratges'!$C$5:$G$5</c:f>
              <c:strCache>
                <c:ptCount val="5"/>
                <c:pt idx="0">
                  <c:v>2020*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'3. Farratges'!$C$17:$G$17</c:f>
              <c:numCache>
                <c:formatCode>#,##0</c:formatCode>
                <c:ptCount val="5"/>
                <c:pt idx="0">
                  <c:v>166244</c:v>
                </c:pt>
                <c:pt idx="1">
                  <c:v>16245</c:v>
                </c:pt>
                <c:pt idx="2">
                  <c:v>28990.19760000001</c:v>
                </c:pt>
                <c:pt idx="3">
                  <c:v>99556.5</c:v>
                </c:pt>
                <c:pt idx="4">
                  <c:v>41396.693056163385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0-482A-B906-F375D4855198}"/>
            </c:ext>
          </c:extLst>
        </c:ser>
        <c:ser>
          <c:idx val="4"/>
          <c:order val="1"/>
          <c:tx>
            <c:strRef>
              <c:f>'3. Farratges'!$B$20</c:f>
              <c:strCache>
                <c:ptCount val="1"/>
                <c:pt idx="0">
                  <c:v>Alfals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'3. Farratges'!$C$5:$G$5</c:f>
              <c:strCache>
                <c:ptCount val="5"/>
                <c:pt idx="0">
                  <c:v>2020*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'3. Farratges'!$C$20:$G$20</c:f>
              <c:numCache>
                <c:formatCode>#,##0</c:formatCode>
                <c:ptCount val="5"/>
                <c:pt idx="0">
                  <c:v>38634</c:v>
                </c:pt>
                <c:pt idx="1">
                  <c:v>19740</c:v>
                </c:pt>
                <c:pt idx="2">
                  <c:v>30719.200000000001</c:v>
                </c:pt>
                <c:pt idx="3">
                  <c:v>30202.2</c:v>
                </c:pt>
                <c:pt idx="4">
                  <c:v>27087.827036506867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0-482A-B906-F375D4855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641555224259983E-2"/>
          <c:y val="0.8680958091555816"/>
          <c:w val="0.88989221237974003"/>
          <c:h val="0.1151891595344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FARRATGES: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058908589496809"/>
          <c:y val="9.7344160083132389E-2"/>
          <c:w val="0.78504418009397658"/>
          <c:h val="0.72933058889880664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'3. Farratges'!$B$6</c:f>
              <c:strCache>
                <c:ptCount val="1"/>
                <c:pt idx="0">
                  <c:v>Superfície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'3. Farratges'!$C$5:$G$5</c:f>
              <c:strCache>
                <c:ptCount val="5"/>
                <c:pt idx="0">
                  <c:v>2020*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'3. Farratges'!$C$15:$G$15</c:f>
              <c:numCache>
                <c:formatCode>#,##0</c:formatCode>
                <c:ptCount val="5"/>
                <c:pt idx="0">
                  <c:v>19252</c:v>
                </c:pt>
                <c:pt idx="1">
                  <c:v>6642</c:v>
                </c:pt>
                <c:pt idx="2">
                  <c:v>6167.4946352112675</c:v>
                </c:pt>
                <c:pt idx="3">
                  <c:v>13558</c:v>
                </c:pt>
                <c:pt idx="4">
                  <c:v>11136.666583778991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9-45A2-9499-C613392B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'3. Farratges'!$B$16</c:f>
              <c:strCache>
                <c:ptCount val="1"/>
                <c:pt idx="0">
                  <c:v>Producció</c:v>
                </c:pt>
              </c:strCache>
            </c:strRef>
          </c:tx>
          <c:spPr>
            <a:ln w="317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 Farratges'!$C$5:$G$5</c:f>
              <c:strCache>
                <c:ptCount val="5"/>
                <c:pt idx="0">
                  <c:v>2020*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'3. Farratges'!$C$25:$G$25</c:f>
              <c:numCache>
                <c:formatCode>#,##0</c:formatCode>
                <c:ptCount val="5"/>
                <c:pt idx="0">
                  <c:v>313856.09999999998</c:v>
                </c:pt>
                <c:pt idx="1">
                  <c:v>62771</c:v>
                </c:pt>
                <c:pt idx="2">
                  <c:v>95224.50196427232</c:v>
                </c:pt>
                <c:pt idx="3">
                  <c:v>158227.28</c:v>
                </c:pt>
                <c:pt idx="4">
                  <c:v>76692.975115038644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9-45A2-9499-C613392B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287071"/>
        <c:axId val="789829247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layout>
            <c:manualLayout>
              <c:xMode val="edge"/>
              <c:yMode val="edge"/>
              <c:x val="5.1065075818385311E-3"/>
              <c:y val="0.401025001337610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2924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97147983564481966"/>
              <c:y val="0.39177567725061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89287071"/>
        <c:crosses val="max"/>
        <c:crossBetween val="between"/>
      </c:valAx>
      <c:catAx>
        <c:axId val="7892870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29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HORTALISSA: Superfícies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'4. Hortalisses'!$B$8</c:f>
              <c:strCache>
                <c:ptCount val="1"/>
                <c:pt idx="0">
                  <c:v>De fulla i tronc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Hortalisses'!$C$8:$G$8</c:f>
              <c:numCache>
                <c:formatCode>#,##0</c:formatCode>
                <c:ptCount val="5"/>
                <c:pt idx="0">
                  <c:v>188</c:v>
                </c:pt>
                <c:pt idx="1">
                  <c:v>189</c:v>
                </c:pt>
                <c:pt idx="2">
                  <c:v>181</c:v>
                </c:pt>
                <c:pt idx="3">
                  <c:v>175</c:v>
                </c:pt>
                <c:pt idx="4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A-457A-A929-DEAD91AB4EB1}"/>
            </c:ext>
          </c:extLst>
        </c:ser>
        <c:ser>
          <c:idx val="0"/>
          <c:order val="1"/>
          <c:tx>
            <c:strRef>
              <c:f>'4. Hortalisses'!$B$9</c:f>
              <c:strCache>
                <c:ptCount val="1"/>
                <c:pt idx="0">
                  <c:v>De fruit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Hortalisses'!$C$9:$G$9</c:f>
              <c:numCache>
                <c:formatCode>#,##0</c:formatCode>
                <c:ptCount val="5"/>
                <c:pt idx="0">
                  <c:v>1268</c:v>
                </c:pt>
                <c:pt idx="1">
                  <c:v>1286</c:v>
                </c:pt>
                <c:pt idx="2">
                  <c:v>1317</c:v>
                </c:pt>
                <c:pt idx="3">
                  <c:v>1241</c:v>
                </c:pt>
                <c:pt idx="4">
                  <c:v>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A-457A-A929-DEAD91AB4EB1}"/>
            </c:ext>
          </c:extLst>
        </c:ser>
        <c:ser>
          <c:idx val="6"/>
          <c:order val="2"/>
          <c:tx>
            <c:strRef>
              <c:f>'4. Hortalisses'!$B$10</c:f>
              <c:strCache>
                <c:ptCount val="1"/>
                <c:pt idx="0">
                  <c:v>De flor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Hortalisses'!$C$10:$G$10</c:f>
              <c:numCache>
                <c:formatCode>#,##0</c:formatCode>
                <c:ptCount val="5"/>
                <c:pt idx="0">
                  <c:v>100</c:v>
                </c:pt>
                <c:pt idx="1">
                  <c:v>196</c:v>
                </c:pt>
                <c:pt idx="2">
                  <c:v>109</c:v>
                </c:pt>
                <c:pt idx="3">
                  <c:v>100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A-457A-A929-DEAD91AB4EB1}"/>
            </c:ext>
          </c:extLst>
        </c:ser>
        <c:ser>
          <c:idx val="2"/>
          <c:order val="3"/>
          <c:tx>
            <c:strRef>
              <c:f>'4. Hortalisses'!$B$11</c:f>
              <c:strCache>
                <c:ptCount val="1"/>
                <c:pt idx="0">
                  <c:v>Bulbs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Hortalisses'!$C$11:$G$11</c:f>
              <c:numCache>
                <c:formatCode>#,##0</c:formatCode>
                <c:ptCount val="5"/>
                <c:pt idx="0">
                  <c:v>177</c:v>
                </c:pt>
                <c:pt idx="1">
                  <c:v>196</c:v>
                </c:pt>
                <c:pt idx="2">
                  <c:v>195</c:v>
                </c:pt>
                <c:pt idx="3">
                  <c:v>216</c:v>
                </c:pt>
                <c:pt idx="4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A-457A-A929-DEAD91AB4EB1}"/>
            </c:ext>
          </c:extLst>
        </c:ser>
        <c:ser>
          <c:idx val="3"/>
          <c:order val="4"/>
          <c:tx>
            <c:strRef>
              <c:f>'4. Hortalisses'!$B$12</c:f>
              <c:strCache>
                <c:ptCount val="1"/>
                <c:pt idx="0">
                  <c:v>Lleguminoses i vàries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Hortalisses'!$C$12:$G$12</c:f>
              <c:numCache>
                <c:formatCode>#,##0</c:formatCode>
                <c:ptCount val="5"/>
                <c:pt idx="0">
                  <c:v>16.830000000000002</c:v>
                </c:pt>
                <c:pt idx="1">
                  <c:v>14.29</c:v>
                </c:pt>
                <c:pt idx="2">
                  <c:v>17.43</c:v>
                </c:pt>
                <c:pt idx="3">
                  <c:v>23</c:v>
                </c:pt>
                <c:pt idx="4">
                  <c:v>21.13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5A-457A-A929-DEAD91AB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HORTALISSA: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'4. Hortalisses'!$B$15</c:f>
              <c:strCache>
                <c:ptCount val="1"/>
                <c:pt idx="0">
                  <c:v>De fulla i tronc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Hortalisses'!$C$15:$G$15</c:f>
              <c:numCache>
                <c:formatCode>#,##0</c:formatCode>
                <c:ptCount val="5"/>
                <c:pt idx="0">
                  <c:v>4158</c:v>
                </c:pt>
                <c:pt idx="1">
                  <c:v>4109</c:v>
                </c:pt>
                <c:pt idx="2">
                  <c:v>3779.2</c:v>
                </c:pt>
                <c:pt idx="3">
                  <c:v>3420</c:v>
                </c:pt>
                <c:pt idx="4">
                  <c:v>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3-4AD1-BDF4-69ACB5B0BFF7}"/>
            </c:ext>
          </c:extLst>
        </c:ser>
        <c:ser>
          <c:idx val="0"/>
          <c:order val="1"/>
          <c:tx>
            <c:strRef>
              <c:f>'4. Hortalisses'!$B$16</c:f>
              <c:strCache>
                <c:ptCount val="1"/>
                <c:pt idx="0">
                  <c:v>De fruit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Hortalisses'!$C$16:$G$16</c:f>
              <c:numCache>
                <c:formatCode>#,##0</c:formatCode>
                <c:ptCount val="5"/>
                <c:pt idx="0">
                  <c:v>26623</c:v>
                </c:pt>
                <c:pt idx="1">
                  <c:v>27377</c:v>
                </c:pt>
                <c:pt idx="2">
                  <c:v>28262.899999999998</c:v>
                </c:pt>
                <c:pt idx="3">
                  <c:v>23815</c:v>
                </c:pt>
                <c:pt idx="4">
                  <c:v>22431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3-4AD1-BDF4-69ACB5B0BFF7}"/>
            </c:ext>
          </c:extLst>
        </c:ser>
        <c:ser>
          <c:idx val="6"/>
          <c:order val="2"/>
          <c:tx>
            <c:strRef>
              <c:f>'4. Hortalisses'!$B$17</c:f>
              <c:strCache>
                <c:ptCount val="1"/>
                <c:pt idx="0">
                  <c:v>De flor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Hortalisses'!$C$17:$G$17</c:f>
              <c:numCache>
                <c:formatCode>#,##0</c:formatCode>
                <c:ptCount val="5"/>
                <c:pt idx="0">
                  <c:v>1655</c:v>
                </c:pt>
                <c:pt idx="1">
                  <c:v>4583</c:v>
                </c:pt>
                <c:pt idx="2">
                  <c:v>1536.1</c:v>
                </c:pt>
                <c:pt idx="3">
                  <c:v>947</c:v>
                </c:pt>
                <c:pt idx="4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3-4AD1-BDF4-69ACB5B0BFF7}"/>
            </c:ext>
          </c:extLst>
        </c:ser>
        <c:ser>
          <c:idx val="2"/>
          <c:order val="3"/>
          <c:tx>
            <c:strRef>
              <c:f>'4. Hortalisses'!$B$18</c:f>
              <c:strCache>
                <c:ptCount val="1"/>
                <c:pt idx="0">
                  <c:v>Bulbs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Hortalisses'!$C$18:$G$18</c:f>
              <c:numCache>
                <c:formatCode>#,##0</c:formatCode>
                <c:ptCount val="5"/>
                <c:pt idx="0">
                  <c:v>4491</c:v>
                </c:pt>
                <c:pt idx="1">
                  <c:v>4583</c:v>
                </c:pt>
                <c:pt idx="2">
                  <c:v>4098</c:v>
                </c:pt>
                <c:pt idx="3">
                  <c:v>4510</c:v>
                </c:pt>
                <c:pt idx="4">
                  <c:v>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B3-4AD1-BDF4-69ACB5B0BFF7}"/>
            </c:ext>
          </c:extLst>
        </c:ser>
        <c:ser>
          <c:idx val="3"/>
          <c:order val="4"/>
          <c:tx>
            <c:strRef>
              <c:f>'4. Hortalisses'!$B$19</c:f>
              <c:strCache>
                <c:ptCount val="1"/>
                <c:pt idx="0">
                  <c:v>Lleguminoses i vàries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Hortalisses'!$C$19:$G$19</c:f>
              <c:numCache>
                <c:formatCode>#,##0</c:formatCode>
                <c:ptCount val="5"/>
                <c:pt idx="0">
                  <c:v>1133</c:v>
                </c:pt>
                <c:pt idx="1">
                  <c:v>743</c:v>
                </c:pt>
                <c:pt idx="2">
                  <c:v>797</c:v>
                </c:pt>
                <c:pt idx="3">
                  <c:v>1111</c:v>
                </c:pt>
                <c:pt idx="4">
                  <c:v>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B3-4AD1-BDF4-69ACB5B0B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HORTALISSA: Superfícies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 produccions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6848699937964282"/>
          <c:y val="2.4210100699836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'4. Hortalisses'!$B$7</c:f>
              <c:strCache>
                <c:ptCount val="1"/>
                <c:pt idx="0">
                  <c:v>Superfície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([5]Hortalisses!#REF!,[5]Hortalisses!#REF!,[5]Hortalisses!$C$4,[5]Hortalisses!$E$4,[5]Hortalisses!$G$4,[5]Hortalisses!$I$4,[5]Hortalisses!$K$4)</c:f>
            </c:multiLvlStrRef>
          </c:cat>
          <c:val>
            <c:numRef>
              <c:f>'4. Hortalisses'!$C$13:$G$13</c:f>
              <c:numCache>
                <c:formatCode>#,##0</c:formatCode>
                <c:ptCount val="5"/>
                <c:pt idx="0">
                  <c:v>1749.83</c:v>
                </c:pt>
                <c:pt idx="1">
                  <c:v>1881.29</c:v>
                </c:pt>
                <c:pt idx="2">
                  <c:v>1819.43</c:v>
                </c:pt>
                <c:pt idx="3">
                  <c:v>1755</c:v>
                </c:pt>
                <c:pt idx="4">
                  <c:v>1764.13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8-460D-B726-E5D22784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'4. Hortalisses'!$B$14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'4. Hortalisses'!$C$6:$G$6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'4. Hortalisses'!$C$20:$G$20</c:f>
              <c:numCache>
                <c:formatCode>#,##0</c:formatCode>
                <c:ptCount val="5"/>
                <c:pt idx="0">
                  <c:v>38060</c:v>
                </c:pt>
                <c:pt idx="1">
                  <c:v>41395</c:v>
                </c:pt>
                <c:pt idx="2">
                  <c:v>38473.199999999997</c:v>
                </c:pt>
                <c:pt idx="3">
                  <c:v>33803</c:v>
                </c:pt>
                <c:pt idx="4">
                  <c:v>31292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8-460D-B726-E5D227845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FLORS: Superfície</a:t>
            </a:r>
          </a:p>
        </c:rich>
      </c:tx>
      <c:layout>
        <c:manualLayout>
          <c:xMode val="edge"/>
          <c:yMode val="edge"/>
          <c:x val="0.39171690734042308"/>
          <c:y val="2.6783517176280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'5. Flors i ornamentals'!$B$7</c:f>
              <c:strCache>
                <c:ptCount val="1"/>
                <c:pt idx="0">
                  <c:v>Flors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'5. Flors i ornamentals'!$C$5:$G$5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'5. Flors i ornamentals'!$C$7:$G$7</c:f>
              <c:numCache>
                <c:formatCode>#.##00</c:formatCode>
                <c:ptCount val="5"/>
                <c:pt idx="0">
                  <c:v>11.48</c:v>
                </c:pt>
                <c:pt idx="1">
                  <c:v>10.33</c:v>
                </c:pt>
                <c:pt idx="2">
                  <c:v>8.3699999999999992</c:v>
                </c:pt>
                <c:pt idx="3">
                  <c:v>7.5399999999999991</c:v>
                </c:pt>
                <c:pt idx="4">
                  <c:v>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6-478E-B3CB-14D8BF35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.##0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FLORS: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'5. Flors i ornamentals'!$B$9</c:f>
              <c:strCache>
                <c:ptCount val="1"/>
                <c:pt idx="0">
                  <c:v>Flors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'5. Flors i ornamentals'!$C$5:$G$5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'5. Flors i ornamentals'!$C$9:$G$9</c:f>
              <c:numCache>
                <c:formatCode>#,##0</c:formatCode>
                <c:ptCount val="5"/>
                <c:pt idx="0">
                  <c:v>1474</c:v>
                </c:pt>
                <c:pt idx="1">
                  <c:v>1327.2</c:v>
                </c:pt>
                <c:pt idx="2">
                  <c:v>1075.5299999999997</c:v>
                </c:pt>
                <c:pt idx="3">
                  <c:v>968.4</c:v>
                </c:pt>
                <c:pt idx="4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0-4EAF-9292-8CE079B23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milers de dotzenes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PLANTES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ORNAMENTALS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'5. Flors i ornamentals'!$B$11</c:f>
              <c:strCache>
                <c:ptCount val="1"/>
                <c:pt idx="0">
                  <c:v>Plantes ornamentals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'5. Flors i ornamentals'!$C$5:$G$5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'5. Flors i ornamentals'!$C$11:$G$11</c:f>
              <c:numCache>
                <c:formatCode>#,##0</c:formatCode>
                <c:ptCount val="5"/>
                <c:pt idx="0">
                  <c:v>332754</c:v>
                </c:pt>
                <c:pt idx="1">
                  <c:v>1199201</c:v>
                </c:pt>
                <c:pt idx="2">
                  <c:v>959361</c:v>
                </c:pt>
                <c:pt idx="3">
                  <c:v>307912</c:v>
                </c:pt>
                <c:pt idx="4">
                  <c:v>340707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8-4BB2-8DFB-0D82BC0C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(unitats)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'6. Cítrics'!$B$8</c:f>
              <c:strCache>
                <c:ptCount val="1"/>
                <c:pt idx="0">
                  <c:v>Taronges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Cítrics'!$C$8:$G$8</c:f>
              <c:numCache>
                <c:formatCode>#,##0</c:formatCode>
                <c:ptCount val="5"/>
                <c:pt idx="0">
                  <c:v>1252</c:v>
                </c:pt>
                <c:pt idx="1">
                  <c:v>1252</c:v>
                </c:pt>
                <c:pt idx="2">
                  <c:v>1189</c:v>
                </c:pt>
                <c:pt idx="3">
                  <c:v>1130</c:v>
                </c:pt>
                <c:pt idx="4">
                  <c:v>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0-41BB-989C-11F6629E14CF}"/>
            </c:ext>
          </c:extLst>
        </c:ser>
        <c:ser>
          <c:idx val="0"/>
          <c:order val="1"/>
          <c:tx>
            <c:strRef>
              <c:f>'6. Cítrics'!$B$9</c:f>
              <c:strCache>
                <c:ptCount val="1"/>
                <c:pt idx="0">
                  <c:v>Mandarines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Cítrics'!$C$9:$G$9</c:f>
              <c:numCache>
                <c:formatCode>#,##0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170</c:v>
                </c:pt>
                <c:pt idx="3">
                  <c:v>144</c:v>
                </c:pt>
                <c:pt idx="4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0-41BB-989C-11F6629E14CF}"/>
            </c:ext>
          </c:extLst>
        </c:ser>
        <c:ser>
          <c:idx val="6"/>
          <c:order val="2"/>
          <c:tx>
            <c:strRef>
              <c:f>'6. Cítrics'!$B$10</c:f>
              <c:strCache>
                <c:ptCount val="1"/>
                <c:pt idx="0">
                  <c:v>Llimones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Cítrics'!$C$10:$G$10</c:f>
              <c:numCache>
                <c:formatCode>#,##0</c:formatCode>
                <c:ptCount val="5"/>
                <c:pt idx="0">
                  <c:v>135</c:v>
                </c:pt>
                <c:pt idx="1">
                  <c:v>135</c:v>
                </c:pt>
                <c:pt idx="2">
                  <c:v>128</c:v>
                </c:pt>
                <c:pt idx="3">
                  <c:v>122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0-41BB-989C-11F6629E1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CEREALS: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'1.1. Cereals'!$B$8</c:f>
              <c:strCache>
                <c:ptCount val="1"/>
                <c:pt idx="0">
                  <c:v>Blat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Cereals'!$C$17,'1.1. Cereals'!$D$17,'1.1. Cereals'!$E$17,'1.1. Cereals'!$F$17,'1.1. Cereals'!$G$17)</c:f>
              <c:numCache>
                <c:formatCode>#,##0</c:formatCode>
                <c:ptCount val="5"/>
                <c:pt idx="0">
                  <c:v>10491</c:v>
                </c:pt>
                <c:pt idx="1">
                  <c:v>11297</c:v>
                </c:pt>
                <c:pt idx="2">
                  <c:v>8663.2000000000007</c:v>
                </c:pt>
                <c:pt idx="3">
                  <c:v>10521.554571000001</c:v>
                </c:pt>
                <c:pt idx="4">
                  <c:v>6918.884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4-4431-9487-8C29B051FAC1}"/>
            </c:ext>
          </c:extLst>
        </c:ser>
        <c:ser>
          <c:idx val="1"/>
          <c:order val="1"/>
          <c:tx>
            <c:strRef>
              <c:f>'1.1. Cereals'!$B$9</c:f>
              <c:strCache>
                <c:ptCount val="1"/>
                <c:pt idx="0">
                  <c:v>Ordi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Cereals'!$C$18,'1.1. Cereals'!$D$18,'1.1. Cereals'!$E$18,'1.1. Cereals'!$F$18,'1.1. Cereals'!$G$18)</c:f>
              <c:numCache>
                <c:formatCode>#,##0</c:formatCode>
                <c:ptCount val="5"/>
                <c:pt idx="0">
                  <c:v>28227</c:v>
                </c:pt>
                <c:pt idx="1">
                  <c:v>27842</c:v>
                </c:pt>
                <c:pt idx="2">
                  <c:v>30749.4</c:v>
                </c:pt>
                <c:pt idx="3">
                  <c:v>30725.966777000009</c:v>
                </c:pt>
                <c:pt idx="4">
                  <c:v>20677.657200000001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4-4431-9487-8C29B051FAC1}"/>
            </c:ext>
          </c:extLst>
        </c:ser>
        <c:ser>
          <c:idx val="2"/>
          <c:order val="2"/>
          <c:tx>
            <c:strRef>
              <c:f>'1.1. Cereals'!$B$10</c:f>
              <c:strCache>
                <c:ptCount val="1"/>
                <c:pt idx="0">
                  <c:v>Civada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Cereals'!$C$19,'1.1. Cereals'!$D$19,'1.1. Cereals'!$E$19,'1.1. Cereals'!$F$19,'1.1. Cereals'!$G$19)</c:f>
              <c:numCache>
                <c:formatCode>#,##0</c:formatCode>
                <c:ptCount val="5"/>
                <c:pt idx="0">
                  <c:v>8532</c:v>
                </c:pt>
                <c:pt idx="1">
                  <c:v>6140</c:v>
                </c:pt>
                <c:pt idx="2">
                  <c:v>6043.95</c:v>
                </c:pt>
                <c:pt idx="3">
                  <c:v>9554.9489970000013</c:v>
                </c:pt>
                <c:pt idx="4">
                  <c:v>12585.455400000001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4-4431-9487-8C29B051F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'6. Cítrics'!$B$14</c:f>
              <c:strCache>
                <c:ptCount val="1"/>
                <c:pt idx="0">
                  <c:v>Taronges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Cítrics'!$C$14:$G$14</c:f>
              <c:numCache>
                <c:formatCode>#,##0</c:formatCode>
                <c:ptCount val="5"/>
                <c:pt idx="0">
                  <c:v>6153</c:v>
                </c:pt>
                <c:pt idx="1">
                  <c:v>6771</c:v>
                </c:pt>
                <c:pt idx="2">
                  <c:v>6216.17</c:v>
                </c:pt>
                <c:pt idx="3">
                  <c:v>6810</c:v>
                </c:pt>
                <c:pt idx="4">
                  <c:v>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6-41B7-BAAE-F9B7588C6610}"/>
            </c:ext>
          </c:extLst>
        </c:ser>
        <c:ser>
          <c:idx val="0"/>
          <c:order val="1"/>
          <c:tx>
            <c:strRef>
              <c:f>'6. Cítrics'!$B$15</c:f>
              <c:strCache>
                <c:ptCount val="1"/>
                <c:pt idx="0">
                  <c:v>Mandarines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Cítrics'!$C$15:$G$15</c:f>
              <c:numCache>
                <c:formatCode>#,##0</c:formatCode>
                <c:ptCount val="5"/>
                <c:pt idx="0">
                  <c:v>929</c:v>
                </c:pt>
                <c:pt idx="1">
                  <c:v>976</c:v>
                </c:pt>
                <c:pt idx="2">
                  <c:v>909.82000000000016</c:v>
                </c:pt>
                <c:pt idx="3">
                  <c:v>957</c:v>
                </c:pt>
                <c:pt idx="4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6-41B7-BAAE-F9B7588C6610}"/>
            </c:ext>
          </c:extLst>
        </c:ser>
        <c:ser>
          <c:idx val="6"/>
          <c:order val="2"/>
          <c:tx>
            <c:strRef>
              <c:f>'6. Cítrics'!$B$16</c:f>
              <c:strCache>
                <c:ptCount val="1"/>
                <c:pt idx="0">
                  <c:v>Llimones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Cítrics'!$C$16:$G$16</c:f>
              <c:numCache>
                <c:formatCode>#,##0</c:formatCode>
                <c:ptCount val="5"/>
                <c:pt idx="0">
                  <c:v>1733</c:v>
                </c:pt>
                <c:pt idx="1">
                  <c:v>1821</c:v>
                </c:pt>
                <c:pt idx="2">
                  <c:v>1729.17</c:v>
                </c:pt>
                <c:pt idx="3">
                  <c:v>1820</c:v>
                </c:pt>
                <c:pt idx="4">
                  <c:v>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6-41B7-BAAE-F9B7588C6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'6. Cítrics'!$B$7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([7]Cítrics!$C$4,[7]Cítrics!$E$4,[7]Cítrics!$G$4,[7]Cítrics!$I$4,[7]Cítrics!$K$4)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'6. Cítrics'!$C$12:$G$12</c:f>
              <c:numCache>
                <c:formatCode>#,##0</c:formatCode>
                <c:ptCount val="5"/>
                <c:pt idx="0">
                  <c:v>1593</c:v>
                </c:pt>
                <c:pt idx="1">
                  <c:v>1593</c:v>
                </c:pt>
                <c:pt idx="2">
                  <c:v>1492</c:v>
                </c:pt>
                <c:pt idx="3">
                  <c:v>1401</c:v>
                </c:pt>
                <c:pt idx="4">
                  <c:v>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D-4549-BBEB-F00BE8A1A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'6. Cítrics'!$B$13</c:f>
              <c:strCache>
                <c:ptCount val="1"/>
                <c:pt idx="0">
                  <c:v>Producció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'6. Cítrics'!$C$6:$G$6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'6. Cítrics'!$C$18:$G$18</c:f>
              <c:numCache>
                <c:formatCode>#,##0</c:formatCode>
                <c:ptCount val="5"/>
                <c:pt idx="0">
                  <c:v>8860</c:v>
                </c:pt>
                <c:pt idx="1">
                  <c:v>9609</c:v>
                </c:pt>
                <c:pt idx="2">
                  <c:v>8890.41</c:v>
                </c:pt>
                <c:pt idx="3">
                  <c:v>9617</c:v>
                </c:pt>
                <c:pt idx="4">
                  <c:v>7523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D-4549-BBEB-F00BE8A1A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 DOLÇA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Fruita dolça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'7.1. Fruita dolça'!$C$6:$G$6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'7.1. Fruita dolça'!$C$11:$G$11</c:f>
              <c:numCache>
                <c:formatCode>#,##0</c:formatCode>
                <c:ptCount val="5"/>
                <c:pt idx="0">
                  <c:v>792</c:v>
                </c:pt>
                <c:pt idx="1">
                  <c:v>794</c:v>
                </c:pt>
                <c:pt idx="2">
                  <c:v>787</c:v>
                </c:pt>
                <c:pt idx="3">
                  <c:v>915</c:v>
                </c:pt>
                <c:pt idx="4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6-4D9F-9567-6BDCE4DD9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DOLÇA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 per tipologia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'7.1. Fruita dolça'!$B$13</c:f>
              <c:strCache>
                <c:ptCount val="1"/>
                <c:pt idx="0">
                  <c:v>Fruit de llavor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'7.1. Fruita dolça'!$C$6:$G$6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'7.1. Fruita dolça'!$C$13:$G$13</c:f>
              <c:numCache>
                <c:formatCode>#,##0</c:formatCode>
                <c:ptCount val="5"/>
                <c:pt idx="0">
                  <c:v>400</c:v>
                </c:pt>
                <c:pt idx="1">
                  <c:v>329</c:v>
                </c:pt>
                <c:pt idx="2">
                  <c:v>377</c:v>
                </c:pt>
                <c:pt idx="3">
                  <c:v>340</c:v>
                </c:pt>
                <c:pt idx="4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5-4DA5-96E7-0CCC454D218D}"/>
            </c:ext>
          </c:extLst>
        </c:ser>
        <c:ser>
          <c:idx val="0"/>
          <c:order val="1"/>
          <c:tx>
            <c:strRef>
              <c:f>'7.1. Fruita dolça'!$B$14</c:f>
              <c:strCache>
                <c:ptCount val="1"/>
                <c:pt idx="0">
                  <c:v>Fruit de pinyol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'7.1. Fruita dolça'!$C$6:$G$6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'7.1. Fruita dolça'!$C$14:$G$14</c:f>
              <c:numCache>
                <c:formatCode>#,##0</c:formatCode>
                <c:ptCount val="5"/>
                <c:pt idx="0">
                  <c:v>599</c:v>
                </c:pt>
                <c:pt idx="1">
                  <c:v>566</c:v>
                </c:pt>
                <c:pt idx="2">
                  <c:v>656</c:v>
                </c:pt>
                <c:pt idx="3">
                  <c:v>557</c:v>
                </c:pt>
                <c:pt idx="4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5-4DA5-96E7-0CCC454D218D}"/>
            </c:ext>
          </c:extLst>
        </c:ser>
        <c:ser>
          <c:idx val="1"/>
          <c:order val="2"/>
          <c:tx>
            <c:strRef>
              <c:f>'7.1. Fruita dolça'!$B$15</c:f>
              <c:strCache>
                <c:ptCount val="1"/>
                <c:pt idx="0">
                  <c:v>Fruit carnós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'7.1. Fruita dolça'!$C$6:$G$6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'7.1. Fruita dolça'!$C$15:$G$15</c:f>
              <c:numCache>
                <c:formatCode>#,##0</c:formatCode>
                <c:ptCount val="5"/>
                <c:pt idx="0">
                  <c:v>201</c:v>
                </c:pt>
                <c:pt idx="1">
                  <c:v>195</c:v>
                </c:pt>
                <c:pt idx="2">
                  <c:v>158</c:v>
                </c:pt>
                <c:pt idx="3">
                  <c:v>143</c:v>
                </c:pt>
                <c:pt idx="4">
                  <c:v>114.5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5-4DA5-96E7-0CCC454D2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DOLÇA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 en producció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'7.1. Fruita dolça'!$C$6:$G$6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'7.1. Fruita dolça'!$C$11:$G$11</c:f>
              <c:numCache>
                <c:formatCode>#,##0</c:formatCode>
                <c:ptCount val="5"/>
                <c:pt idx="0">
                  <c:v>792</c:v>
                </c:pt>
                <c:pt idx="1">
                  <c:v>794</c:v>
                </c:pt>
                <c:pt idx="2">
                  <c:v>787</c:v>
                </c:pt>
                <c:pt idx="3">
                  <c:v>915</c:v>
                </c:pt>
                <c:pt idx="4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C-44DA-AC71-F558BEF5E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v>Producció</c:v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'7.1. Fruita dolça'!$C$6:$G$6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'7.1. Fruita dolça'!$C$16:$G$16</c:f>
              <c:numCache>
                <c:formatCode>#,##0</c:formatCode>
                <c:ptCount val="5"/>
                <c:pt idx="0">
                  <c:v>1200</c:v>
                </c:pt>
                <c:pt idx="1">
                  <c:v>1090</c:v>
                </c:pt>
                <c:pt idx="2">
                  <c:v>1191</c:v>
                </c:pt>
                <c:pt idx="3">
                  <c:v>1040</c:v>
                </c:pt>
                <c:pt idx="4">
                  <c:v>903.5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9C-44DA-AC71-F558BEF5E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SECA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9953303141870352"/>
          <c:y val="2.1090361550974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'7.2. Fruits secs'!$B$8</c:f>
              <c:strCache>
                <c:ptCount val="1"/>
                <c:pt idx="0">
                  <c:v>Ametller (clovella)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'7.2. Fruits secs'!$C$6:$G$6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'7.2. Fruits secs'!$C$8:$G$8</c:f>
              <c:numCache>
                <c:formatCode>#,##0</c:formatCode>
                <c:ptCount val="5"/>
                <c:pt idx="0">
                  <c:v>16192</c:v>
                </c:pt>
                <c:pt idx="1">
                  <c:v>14253</c:v>
                </c:pt>
                <c:pt idx="2">
                  <c:v>13335</c:v>
                </c:pt>
                <c:pt idx="3">
                  <c:v>9643</c:v>
                </c:pt>
                <c:pt idx="4">
                  <c:v>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D-40AE-BEB6-BDD8DA0ED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SECA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2865718239628028"/>
          <c:y val="2.1113415207739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'7.2. Fruits secs'!$B$12</c:f>
              <c:strCache>
                <c:ptCount val="1"/>
                <c:pt idx="0">
                  <c:v>Ametller (clovella)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'7.2. Fruits secs'!$C$6:$G$6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'7.2. Fruits secs'!$C$12:$G$12</c:f>
              <c:numCache>
                <c:formatCode>#,##0</c:formatCode>
                <c:ptCount val="5"/>
                <c:pt idx="0">
                  <c:v>3955</c:v>
                </c:pt>
                <c:pt idx="1">
                  <c:v>2674</c:v>
                </c:pt>
                <c:pt idx="2">
                  <c:v>2982</c:v>
                </c:pt>
                <c:pt idx="3">
                  <c:v>1925</c:v>
                </c:pt>
                <c:pt idx="4">
                  <c:v>2318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6-4F9A-993C-AD9C1F2F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FRUITA SECA: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6770002677361182"/>
          <c:y val="2.1033056102850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'7.2. Fruits secs'!$C$6:$G$6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'7.2. Fruits secs'!$C$10:$G$10</c:f>
              <c:numCache>
                <c:formatCode>#,##0</c:formatCode>
                <c:ptCount val="5"/>
                <c:pt idx="0">
                  <c:v>16196</c:v>
                </c:pt>
                <c:pt idx="1">
                  <c:v>14257</c:v>
                </c:pt>
                <c:pt idx="2">
                  <c:v>13339</c:v>
                </c:pt>
                <c:pt idx="3">
                  <c:v>9645</c:v>
                </c:pt>
                <c:pt idx="4">
                  <c:v>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0-4CFB-A179-4FFD507E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v>Producció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('[11]Fruits secs'!$C$4,'[11]Fruits secs'!$E$4,'[11]Fruits secs'!$G$4,'[11]Fruits secs'!$I$4,'[11]Fruits secs'!$K$4,'[11]Fruits secs'!$M$4)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'7.2. Fruits secs'!$C$14:$G$14</c:f>
              <c:numCache>
                <c:formatCode>#,##0</c:formatCode>
                <c:ptCount val="5"/>
                <c:pt idx="0">
                  <c:v>3956</c:v>
                </c:pt>
                <c:pt idx="1">
                  <c:v>2676</c:v>
                </c:pt>
                <c:pt idx="2">
                  <c:v>2984</c:v>
                </c:pt>
                <c:pt idx="3">
                  <c:v>1926</c:v>
                </c:pt>
                <c:pt idx="4">
                  <c:v>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0-4CFB-A179-4FFD507E5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030111"/>
        <c:axId val="112086451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1208645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123030111"/>
        <c:crosses val="max"/>
        <c:crossBetween val="between"/>
      </c:valAx>
      <c:catAx>
        <c:axId val="1123030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864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Cultius INDUSTRIALS: Superfície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'8. Cultius industrials'!$B$8</c:f>
              <c:strCache>
                <c:ptCount val="1"/>
                <c:pt idx="0">
                  <c:v>Gira-sol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industrials'!$C$8:$G$8</c:f>
              <c:numCache>
                <c:formatCode>0</c:formatCode>
                <c:ptCount val="5"/>
                <c:pt idx="0">
                  <c:v>6</c:v>
                </c:pt>
                <c:pt idx="1">
                  <c:v>7</c:v>
                </c:pt>
                <c:pt idx="2">
                  <c:v>8.8000000000000007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6-467F-AB3B-15EC54144D18}"/>
            </c:ext>
          </c:extLst>
        </c:ser>
        <c:ser>
          <c:idx val="0"/>
          <c:order val="1"/>
          <c:tx>
            <c:strRef>
              <c:f>'8. Cultius industrials'!$B$10</c:f>
              <c:strCache>
                <c:ptCount val="1"/>
                <c:pt idx="0">
                  <c:v>Herbes medicinals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industrials'!$C$10:$G$10</c:f>
              <c:numCache>
                <c:formatCode>#,##0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29</c:v>
                </c:pt>
                <c:pt idx="3">
                  <c:v>33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6-467F-AB3B-15EC54144D18}"/>
            </c:ext>
          </c:extLst>
        </c:ser>
        <c:ser>
          <c:idx val="1"/>
          <c:order val="2"/>
          <c:tx>
            <c:strRef>
              <c:f>'8. Cultius industrials'!$B$11</c:f>
              <c:strCache>
                <c:ptCount val="1"/>
                <c:pt idx="0">
                  <c:v>Herbes aromàtiques/condiments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industrials'!$C$11:$G$11</c:f>
              <c:numCache>
                <c:formatCode>#,##0</c:formatCode>
                <c:ptCount val="5"/>
                <c:pt idx="0">
                  <c:v>16</c:v>
                </c:pt>
                <c:pt idx="1">
                  <c:v>39</c:v>
                </c:pt>
                <c:pt idx="2">
                  <c:v>56.48</c:v>
                </c:pt>
                <c:pt idx="3">
                  <c:v>36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6-467F-AB3B-15EC54144D18}"/>
            </c:ext>
          </c:extLst>
        </c:ser>
        <c:ser>
          <c:idx val="4"/>
          <c:order val="3"/>
          <c:tx>
            <c:v>Altres industrials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industrials'!$C$9:$G$9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 formatCode="General">
                  <c:v>11</c:v>
                </c:pt>
                <c:pt idx="3" formatCode="General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6-467F-AB3B-15EC54144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Cultius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INDUSTRIALS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'8. Cultius industrials'!$B$14</c:f>
              <c:strCache>
                <c:ptCount val="1"/>
                <c:pt idx="0">
                  <c:v>Gira-sol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industrials'!$C$14:$G$14</c:f>
              <c:numCache>
                <c:formatCode>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13.200000000000001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0-4AEF-81C1-43C559096A62}"/>
            </c:ext>
          </c:extLst>
        </c:ser>
        <c:ser>
          <c:idx val="0"/>
          <c:order val="1"/>
          <c:tx>
            <c:strRef>
              <c:f>'8. Cultius industrials'!$B$16</c:f>
              <c:strCache>
                <c:ptCount val="1"/>
                <c:pt idx="0">
                  <c:v>Herbes medicinals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industrials'!$C$16:$G$16</c:f>
              <c:numCache>
                <c:formatCode>#,##0</c:formatCode>
                <c:ptCount val="5"/>
                <c:pt idx="0">
                  <c:v>118</c:v>
                </c:pt>
                <c:pt idx="1">
                  <c:v>109</c:v>
                </c:pt>
                <c:pt idx="2">
                  <c:v>92.797882052218242</c:v>
                </c:pt>
                <c:pt idx="3">
                  <c:v>105.59758992148971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0-4AEF-81C1-43C559096A62}"/>
            </c:ext>
          </c:extLst>
        </c:ser>
        <c:ser>
          <c:idx val="1"/>
          <c:order val="2"/>
          <c:tx>
            <c:strRef>
              <c:f>'8. Cultius industrials'!$B$17</c:f>
              <c:strCache>
                <c:ptCount val="1"/>
                <c:pt idx="0">
                  <c:v>Herbes aromàtiques/condiments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industrials'!$C$17:$G$17</c:f>
              <c:numCache>
                <c:formatCode>#,##0</c:formatCode>
                <c:ptCount val="5"/>
                <c:pt idx="0">
                  <c:v>30</c:v>
                </c:pt>
                <c:pt idx="1">
                  <c:v>124</c:v>
                </c:pt>
                <c:pt idx="2">
                  <c:v>112.96</c:v>
                </c:pt>
                <c:pt idx="3">
                  <c:v>72</c:v>
                </c:pt>
                <c:pt idx="4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0-4AEF-81C1-43C559096A62}"/>
            </c:ext>
          </c:extLst>
        </c:ser>
        <c:ser>
          <c:idx val="4"/>
          <c:order val="3"/>
          <c:tx>
            <c:v>Altres industrials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industrials'!$C$15:$G$15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 formatCode="General">
                  <c:v>11</c:v>
                </c:pt>
                <c:pt idx="3" formatCode="@">
                  <c:v>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0-4AEF-81C1-43C559096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CEREALS: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'1.1. Cereals'!$B$7</c:f>
              <c:strCache>
                <c:ptCount val="1"/>
                <c:pt idx="0">
                  <c:v>Superfície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Cereals'!$C$15,'1.1. Cereals'!$D$15,'1.1. Cereals'!$E$15,'1.1. Cereals'!$F$15,'1.1. Cereals'!$G$15)</c:f>
              <c:numCache>
                <c:formatCode>#,##0</c:formatCode>
                <c:ptCount val="5"/>
                <c:pt idx="0">
                  <c:v>43541</c:v>
                </c:pt>
                <c:pt idx="1">
                  <c:v>41498</c:v>
                </c:pt>
                <c:pt idx="2">
                  <c:v>38227.4</c:v>
                </c:pt>
                <c:pt idx="3">
                  <c:v>36605.521399999998</c:v>
                </c:pt>
                <c:pt idx="4">
                  <c:v>31615.710000000003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7C-410E-93D6-6D3E4D09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'1.1. Cereals'!$B$16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('1.1. Cereals'!$C$6,'1.1. Cereals'!$D$6,'1.1. Cereals'!$E$6,'1.1. Cereals'!$F$6,'1.1. Cereals'!$G$6)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('1.1. Cereals'!$C$24,'1.1. Cereals'!$D$24,'1.1. Cereals'!$E$24,'1.1. Cereals'!$F$24,'1.1. Cereals'!$G$24)</c:f>
              <c:numCache>
                <c:formatCode>#,##0</c:formatCode>
                <c:ptCount val="5"/>
                <c:pt idx="0">
                  <c:v>48937</c:v>
                </c:pt>
                <c:pt idx="1">
                  <c:v>47147</c:v>
                </c:pt>
                <c:pt idx="2">
                  <c:v>47243.06</c:v>
                </c:pt>
                <c:pt idx="3">
                  <c:v>54118.545645000006</c:v>
                </c:pt>
                <c:pt idx="4">
                  <c:v>42716.6374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7C-410E-93D6-6D3E4D099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93104"/>
        <c:axId val="738795184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3879518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38793104"/>
        <c:crosses val="max"/>
        <c:crossBetween val="between"/>
      </c:valAx>
      <c:catAx>
        <c:axId val="73879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5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Cultius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INDUSTRIALS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'8. Cultius industrials'!$B$7</c:f>
              <c:strCache>
                <c:ptCount val="1"/>
                <c:pt idx="0">
                  <c:v>Superfície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('[13]Cultius industrials'!$C$4,'[13]Cultius industrials'!$E$4,'[13]Cultius industrials'!$G$4,'[13]Cultius industrials'!$I$4,'[13]Cultius industrials'!$K$4)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'8. Cultius industrials'!$C$12:$G$12</c:f>
              <c:numCache>
                <c:formatCode>#,##0</c:formatCode>
                <c:ptCount val="5"/>
                <c:pt idx="0">
                  <c:v>59</c:v>
                </c:pt>
                <c:pt idx="1">
                  <c:v>80</c:v>
                </c:pt>
                <c:pt idx="2">
                  <c:v>105.28</c:v>
                </c:pt>
                <c:pt idx="3">
                  <c:v>79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A-44E1-85D0-A27A8622C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'8. Cultius industrials'!$B$13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'8. Cultius industrials'!$C$6:$G$6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'8. Cultius industrials'!$C$18:$G$18</c:f>
              <c:numCache>
                <c:formatCode>#,##0</c:formatCode>
                <c:ptCount val="5"/>
                <c:pt idx="0">
                  <c:v>157</c:v>
                </c:pt>
                <c:pt idx="1">
                  <c:v>243</c:v>
                </c:pt>
                <c:pt idx="2">
                  <c:v>229.95788205221822</c:v>
                </c:pt>
                <c:pt idx="3">
                  <c:v>201.59758992148971</c:v>
                </c:pt>
                <c:pt idx="4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A-44E1-85D0-A27A8622C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OLIVERES: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Olivera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'9. Olives i oli'!$C$6:$G$6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'9. Olives i oli'!$C$10:$G$10</c:f>
              <c:numCache>
                <c:formatCode>#,##0</c:formatCode>
                <c:ptCount val="5"/>
                <c:pt idx="0">
                  <c:v>5447</c:v>
                </c:pt>
                <c:pt idx="1">
                  <c:v>5447</c:v>
                </c:pt>
                <c:pt idx="2">
                  <c:v>5620</c:v>
                </c:pt>
                <c:pt idx="3">
                  <c:v>5971</c:v>
                </c:pt>
                <c:pt idx="4">
                  <c:v>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4-4A80-8D8C-779F172D8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0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OLIVERES: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Olives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'9. Olives i oli'!$C$6:$G$6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'9. Olives i oli'!$C$14:$G$14</c:f>
              <c:numCache>
                <c:formatCode>#,##0</c:formatCode>
                <c:ptCount val="5"/>
                <c:pt idx="0">
                  <c:v>4782</c:v>
                </c:pt>
                <c:pt idx="1">
                  <c:v>5202</c:v>
                </c:pt>
                <c:pt idx="2">
                  <c:v>4557</c:v>
                </c:pt>
                <c:pt idx="3">
                  <c:v>9028</c:v>
                </c:pt>
                <c:pt idx="4">
                  <c:v>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8-4F64-B84D-A5F92F3F1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OLIVERES: Superfície d´olivera per a oli 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 d´oli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15625407370902716"/>
          <c:y val="2.8546080302601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 d'olivera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('[14]Olives i oli'!$C$6,'[14]Olives i oli'!$E$6,'[14]Olives i oli'!$G$6,'[14]Olives i oli'!$I$6,'[14]Olives i oli'!$K$6)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'9. Olives i oli'!$C$9:$G$9</c:f>
              <c:numCache>
                <c:formatCode>#,##0</c:formatCode>
                <c:ptCount val="5"/>
                <c:pt idx="0">
                  <c:v>5364</c:v>
                </c:pt>
                <c:pt idx="1">
                  <c:v>5364</c:v>
                </c:pt>
                <c:pt idx="2">
                  <c:v>5540</c:v>
                </c:pt>
                <c:pt idx="3">
                  <c:v>5859</c:v>
                </c:pt>
                <c:pt idx="4">
                  <c:v>5859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B-482B-BC0A-00138C795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v>Producció d'oli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'9. Olives i oli'!$C$6:$G$6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'9. Olives i oli'!$C$19:$G$19</c:f>
              <c:numCache>
                <c:formatCode>#,##0</c:formatCode>
                <c:ptCount val="5"/>
                <c:pt idx="0">
                  <c:v>653</c:v>
                </c:pt>
                <c:pt idx="1">
                  <c:v>690</c:v>
                </c:pt>
                <c:pt idx="2">
                  <c:v>619</c:v>
                </c:pt>
                <c:pt idx="3">
                  <c:v>1239</c:v>
                </c:pt>
                <c:pt idx="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B-482B-BC0A-00138C795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2803776"/>
        <c:axId val="1384343744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3843437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d'oli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382803776"/>
        <c:crosses val="max"/>
        <c:crossBetween val="between"/>
      </c:valAx>
      <c:catAx>
        <c:axId val="13828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4343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VINYA: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'10. Raïm i vi'!$B$7</c:f>
              <c:strCache>
                <c:ptCount val="1"/>
                <c:pt idx="0">
                  <c:v>Superfície en producció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 Raïm i vi'!$C$6:$G$6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'10. Raïm i vi'!$C$10:$G$10</c:f>
              <c:numCache>
                <c:formatCode>#,##0</c:formatCode>
                <c:ptCount val="5"/>
                <c:pt idx="0">
                  <c:v>1671</c:v>
                </c:pt>
                <c:pt idx="1">
                  <c:v>2029</c:v>
                </c:pt>
                <c:pt idx="2">
                  <c:v>2081</c:v>
                </c:pt>
                <c:pt idx="3">
                  <c:v>2462</c:v>
                </c:pt>
                <c:pt idx="4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F-42BD-B0BE-2C40C578F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VINYA: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'10. Raïm i vi'!$B$11</c:f>
              <c:strCache>
                <c:ptCount val="1"/>
                <c:pt idx="0">
                  <c:v>Producció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'10. Raïm i vi'!$C$6:$G$6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'10. Raïm i vi'!$C$14:$G$14</c:f>
              <c:numCache>
                <c:formatCode>#,##0</c:formatCode>
                <c:ptCount val="5"/>
                <c:pt idx="0">
                  <c:v>6535</c:v>
                </c:pt>
                <c:pt idx="1">
                  <c:v>9999</c:v>
                </c:pt>
                <c:pt idx="2">
                  <c:v>10495</c:v>
                </c:pt>
                <c:pt idx="3">
                  <c:v>11336</c:v>
                </c:pt>
                <c:pt idx="4">
                  <c:v>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C-4B1F-A4C9-00A56289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VINYA: Superfície de vinya per a vinificació 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 de vi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0968500075134724"/>
          <c:y val="2.3606726304771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'10. Raïm i vi'!$B$7</c:f>
              <c:strCache>
                <c:ptCount val="1"/>
                <c:pt idx="0">
                  <c:v>Superfície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('[15]Raïm i vi'!$C$4,'[15]Raïm i vi'!$E$4,'[15]Raïm i vi'!$G$4,'[15]Raïm i vi'!$I$4,'[15]Raïm i vi'!$K$4)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'10. Raïm i vi'!$C$9:$G$9</c:f>
              <c:numCache>
                <c:formatCode>#,##0</c:formatCode>
                <c:ptCount val="5"/>
                <c:pt idx="0">
                  <c:v>1621</c:v>
                </c:pt>
                <c:pt idx="1">
                  <c:v>1979</c:v>
                </c:pt>
                <c:pt idx="2">
                  <c:v>2031</c:v>
                </c:pt>
                <c:pt idx="3">
                  <c:v>2412</c:v>
                </c:pt>
                <c:pt idx="4">
                  <c:v>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1-481B-BA0E-3DAD6871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'10. Raïm i vi'!$B$11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'10. Raïm i vi'!$C$6:$G$6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'10. Raïm i vi'!$C$16:$G$16</c:f>
              <c:numCache>
                <c:formatCode>#,##0</c:formatCode>
                <c:ptCount val="5"/>
                <c:pt idx="0">
                  <c:v>45400</c:v>
                </c:pt>
                <c:pt idx="1">
                  <c:v>57291</c:v>
                </c:pt>
                <c:pt idx="2">
                  <c:v>66030</c:v>
                </c:pt>
                <c:pt idx="3">
                  <c:v>71047</c:v>
                </c:pt>
                <c:pt idx="4">
                  <c:v>59932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1-481B-BA0E-3DAD68718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249760"/>
        <c:axId val="502982128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502982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hectòlitres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652249760"/>
        <c:crosses val="max"/>
        <c:crossBetween val="between"/>
      </c:valAx>
      <c:catAx>
        <c:axId val="6522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982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GARROVER: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Altres cultius'!$B$9</c:f>
              <c:strCache>
                <c:ptCount val="1"/>
                <c:pt idx="0">
                  <c:v>Garrover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'11. Altres cultius'!$C$6:$G$6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'11. Altres cultius'!$C$9:$G$9</c:f>
              <c:numCache>
                <c:formatCode>#,##0</c:formatCode>
                <c:ptCount val="5"/>
                <c:pt idx="0">
                  <c:v>10677</c:v>
                </c:pt>
                <c:pt idx="1">
                  <c:v>10867</c:v>
                </c:pt>
                <c:pt idx="2">
                  <c:v>10875</c:v>
                </c:pt>
                <c:pt idx="3">
                  <c:v>12178</c:v>
                </c:pt>
                <c:pt idx="4">
                  <c:v>12181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5-4086-A66B-F24041C9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GARROVER: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Producció de garrova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'11. Altres cultius'!$C$6:$G$6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'11. Altres cultius'!$C$13:$G$13</c:f>
              <c:numCache>
                <c:formatCode>#,##0</c:formatCode>
                <c:ptCount val="5"/>
                <c:pt idx="0">
                  <c:v>20358</c:v>
                </c:pt>
                <c:pt idx="1">
                  <c:v>17859</c:v>
                </c:pt>
                <c:pt idx="2">
                  <c:v>15240</c:v>
                </c:pt>
                <c:pt idx="3">
                  <c:v>14977</c:v>
                </c:pt>
                <c:pt idx="4">
                  <c:v>15025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1-45F0-A174-F102469A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GARROVER: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'11. Altres cultius'!$B$7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multiLvlStrRef>
              <c:f>('[17]Altres cultius'!#REF!,'[17]Altres cultius'!#REF!,'[17]Altres cultius'!$C$4,'[17]Altres cultius'!$E$4,'[17]Altres cultius'!$G$4,'[17]Altres cultius'!$I$4,'[17]Altres cultius'!$K$4)</c:f>
            </c:multiLvlStrRef>
          </c:cat>
          <c:val>
            <c:numRef>
              <c:f>'11. Altres cultius'!$C$9:$G$9</c:f>
              <c:numCache>
                <c:formatCode>#,##0</c:formatCode>
                <c:ptCount val="5"/>
                <c:pt idx="0">
                  <c:v>10677</c:v>
                </c:pt>
                <c:pt idx="1">
                  <c:v>10867</c:v>
                </c:pt>
                <c:pt idx="2">
                  <c:v>10875</c:v>
                </c:pt>
                <c:pt idx="3">
                  <c:v>12178</c:v>
                </c:pt>
                <c:pt idx="4">
                  <c:v>12181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2-467B-BB5C-3BFB4632F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'11. Altres cultius'!$B$11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'11. Altres cultius'!$C$6:$G$6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'11. Altres cultius'!$C$13:$G$13</c:f>
              <c:numCache>
                <c:formatCode>#,##0</c:formatCode>
                <c:ptCount val="5"/>
                <c:pt idx="0">
                  <c:v>20358</c:v>
                </c:pt>
                <c:pt idx="1">
                  <c:v>17859</c:v>
                </c:pt>
                <c:pt idx="2">
                  <c:v>15240</c:v>
                </c:pt>
                <c:pt idx="3">
                  <c:v>14977</c:v>
                </c:pt>
                <c:pt idx="4">
                  <c:v>15025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2-467B-BB5C-3BFB4632F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87727"/>
        <c:axId val="425186895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42518689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s-ES" sz="11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25187727"/>
        <c:crosses val="max"/>
        <c:crossBetween val="between"/>
      </c:valAx>
      <c:catAx>
        <c:axId val="4251877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5186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'1.2. Lleguminoses'!$B$14</c:f>
              <c:strCache>
                <c:ptCount val="1"/>
                <c:pt idx="0">
                  <c:v>Favó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Lleguminoses'!$C$14:$G$14</c:f>
              <c:numCache>
                <c:formatCode>#,##0</c:formatCode>
                <c:ptCount val="5"/>
                <c:pt idx="0">
                  <c:v>1541</c:v>
                </c:pt>
                <c:pt idx="1">
                  <c:v>1683</c:v>
                </c:pt>
                <c:pt idx="2">
                  <c:v>939.83005649717529</c:v>
                </c:pt>
                <c:pt idx="3">
                  <c:v>1287.3915999999999</c:v>
                </c:pt>
                <c:pt idx="4">
                  <c:v>1237.5953749999999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3-4679-BA8B-1A3CC3A9C58C}"/>
            </c:ext>
          </c:extLst>
        </c:ser>
        <c:ser>
          <c:idx val="1"/>
          <c:order val="1"/>
          <c:tx>
            <c:strRef>
              <c:f>'1.2. Lleguminoses'!$B$15</c:f>
              <c:strCache>
                <c:ptCount val="1"/>
                <c:pt idx="0">
                  <c:v>Ciurons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Lleguminoses'!$C$15:$G$15</c:f>
              <c:numCache>
                <c:formatCode>#,##0</c:formatCode>
                <c:ptCount val="5"/>
                <c:pt idx="0">
                  <c:v>162</c:v>
                </c:pt>
                <c:pt idx="1">
                  <c:v>185</c:v>
                </c:pt>
                <c:pt idx="2">
                  <c:v>123.15159999999999</c:v>
                </c:pt>
                <c:pt idx="3">
                  <c:v>32.337030000000006</c:v>
                </c:pt>
                <c:pt idx="4">
                  <c:v>30.995726999999999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3-4679-BA8B-1A3CC3A9C58C}"/>
            </c:ext>
          </c:extLst>
        </c:ser>
        <c:ser>
          <c:idx val="2"/>
          <c:order val="2"/>
          <c:tx>
            <c:strRef>
              <c:f>'1.2. Lleguminoses'!$B$16</c:f>
              <c:strCache>
                <c:ptCount val="1"/>
                <c:pt idx="0">
                  <c:v>Pèsols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Lleguminoses'!$C$16:$G$16</c:f>
              <c:numCache>
                <c:formatCode>#,##0</c:formatCode>
                <c:ptCount val="5"/>
                <c:pt idx="0">
                  <c:v>326</c:v>
                </c:pt>
                <c:pt idx="1">
                  <c:v>381</c:v>
                </c:pt>
                <c:pt idx="2">
                  <c:v>330.12979999999999</c:v>
                </c:pt>
                <c:pt idx="3">
                  <c:v>491.77259999999995</c:v>
                </c:pt>
                <c:pt idx="4">
                  <c:v>739.88040000000001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13-4679-BA8B-1A3CC3A9C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'1.2. Lleguminoses'!$B$7</c:f>
              <c:strCache>
                <c:ptCount val="1"/>
                <c:pt idx="0">
                  <c:v>Superfície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Lleguminoses'!$C$12:$G$12</c:f>
              <c:numCache>
                <c:formatCode>#,##0</c:formatCode>
                <c:ptCount val="5"/>
                <c:pt idx="0">
                  <c:v>2807</c:v>
                </c:pt>
                <c:pt idx="1">
                  <c:v>2600</c:v>
                </c:pt>
                <c:pt idx="2">
                  <c:v>2306.9790000000003</c:v>
                </c:pt>
                <c:pt idx="3">
                  <c:v>2718.9079999999994</c:v>
                </c:pt>
                <c:pt idx="4">
                  <c:v>3363.7065000000002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5-4FCB-917B-3ACB12FFF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'1.2. Lleguminoses'!$B$13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Lleguminoses'!$C$18:$G$18</c:f>
              <c:numCache>
                <c:formatCode>#,##0</c:formatCode>
                <c:ptCount val="5"/>
                <c:pt idx="0">
                  <c:v>2057</c:v>
                </c:pt>
                <c:pt idx="1">
                  <c:v>2270</c:v>
                </c:pt>
                <c:pt idx="2">
                  <c:v>1407.1114564971751</c:v>
                </c:pt>
                <c:pt idx="3">
                  <c:v>1839.5012299999999</c:v>
                </c:pt>
                <c:pt idx="4">
                  <c:v>2025.6240919999998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5-4FCB-917B-3ACB12FFF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96016"/>
        <c:axId val="738796432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387964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38796016"/>
        <c:crosses val="max"/>
        <c:crossBetween val="between"/>
      </c:valAx>
      <c:catAx>
        <c:axId val="73879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'1.2. Lleguminoses'!$B$8</c:f>
              <c:strCache>
                <c:ptCount val="1"/>
                <c:pt idx="0">
                  <c:v>Favó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Lleguminoses'!$C$8:$G$8</c:f>
              <c:numCache>
                <c:formatCode>#,##0</c:formatCode>
                <c:ptCount val="5"/>
                <c:pt idx="0">
                  <c:v>2131</c:v>
                </c:pt>
                <c:pt idx="1">
                  <c:v>1891</c:v>
                </c:pt>
                <c:pt idx="2">
                  <c:v>1592.7120000000002</c:v>
                </c:pt>
                <c:pt idx="3">
                  <c:v>1921.4799999999998</c:v>
                </c:pt>
                <c:pt idx="4">
                  <c:v>2199.3195000000001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B-4750-9A50-C2C2F092DF99}"/>
            </c:ext>
          </c:extLst>
        </c:ser>
        <c:ser>
          <c:idx val="1"/>
          <c:order val="1"/>
          <c:tx>
            <c:strRef>
              <c:f>'1.2. Lleguminoses'!$B$9</c:f>
              <c:strCache>
                <c:ptCount val="1"/>
                <c:pt idx="0">
                  <c:v>Ciurons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Lleguminoses'!$C$9:$G$9</c:f>
              <c:numCache>
                <c:formatCode>#,##0</c:formatCode>
                <c:ptCount val="5"/>
                <c:pt idx="0">
                  <c:v>283</c:v>
                </c:pt>
                <c:pt idx="1">
                  <c:v>280</c:v>
                </c:pt>
                <c:pt idx="2">
                  <c:v>307.87899999999996</c:v>
                </c:pt>
                <c:pt idx="3">
                  <c:v>223.01400000000001</c:v>
                </c:pt>
                <c:pt idx="4">
                  <c:v>212.29949999999999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B-4750-9A50-C2C2F092DF99}"/>
            </c:ext>
          </c:extLst>
        </c:ser>
        <c:ser>
          <c:idx val="2"/>
          <c:order val="2"/>
          <c:tx>
            <c:strRef>
              <c:f>'1.2. Lleguminoses'!$B$10</c:f>
              <c:strCache>
                <c:ptCount val="1"/>
                <c:pt idx="0">
                  <c:v>Pèsols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'1.2. Lleguminoses'!$C$6:$G$6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'1.2. Lleguminoses'!$C$10:$G$10</c:f>
              <c:numCache>
                <c:formatCode>#,##0</c:formatCode>
                <c:ptCount val="5"/>
                <c:pt idx="0">
                  <c:v>362</c:v>
                </c:pt>
                <c:pt idx="1">
                  <c:v>404</c:v>
                </c:pt>
                <c:pt idx="2">
                  <c:v>388.38799999999998</c:v>
                </c:pt>
                <c:pt idx="3">
                  <c:v>546.41399999999999</c:v>
                </c:pt>
                <c:pt idx="4">
                  <c:v>924.85050000000001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B-4750-9A50-C2C2F092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TUBERCLES: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Tubercles'!$B$7</c:f>
              <c:strCache>
                <c:ptCount val="1"/>
                <c:pt idx="0">
                  <c:v>Patates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 Tubercles'!$C$5:$G$5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 Tubercles'!$C$7:$G$7</c:f>
              <c:numCache>
                <c:formatCode>#,##0</c:formatCode>
                <c:ptCount val="5"/>
                <c:pt idx="0">
                  <c:v>1491</c:v>
                </c:pt>
                <c:pt idx="1">
                  <c:v>1351</c:v>
                </c:pt>
                <c:pt idx="2">
                  <c:v>1130</c:v>
                </c:pt>
                <c:pt idx="3">
                  <c:v>967</c:v>
                </c:pt>
                <c:pt idx="4">
                  <c:v>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D-45F3-82F0-628148391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TUBERCLES: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Tubercles'!$B$11</c:f>
              <c:strCache>
                <c:ptCount val="1"/>
                <c:pt idx="0">
                  <c:v>Patates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 Tubercles'!$C$5:$G$5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 Tubercles'!$C$11:$G$11</c:f>
              <c:numCache>
                <c:formatCode>#,##0</c:formatCode>
                <c:ptCount val="5"/>
                <c:pt idx="0">
                  <c:v>50468</c:v>
                </c:pt>
                <c:pt idx="1">
                  <c:v>49240</c:v>
                </c:pt>
                <c:pt idx="2">
                  <c:v>40221.071864349709</c:v>
                </c:pt>
                <c:pt idx="3">
                  <c:v>34481.477999999996</c:v>
                </c:pt>
                <c:pt idx="4">
                  <c:v>37929.625800000002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8-438C-B5F1-0A4593972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TUBERCLES: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v>Superfície</c:v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'2. Tubercles'!$C$5:$G$5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'2. Tubercles'!$C$9:$G$9</c:f>
              <c:numCache>
                <c:formatCode>#,##0</c:formatCode>
                <c:ptCount val="5"/>
                <c:pt idx="0">
                  <c:v>1517</c:v>
                </c:pt>
                <c:pt idx="1">
                  <c:v>1377</c:v>
                </c:pt>
                <c:pt idx="2">
                  <c:v>1151.94</c:v>
                </c:pt>
                <c:pt idx="3">
                  <c:v>990</c:v>
                </c:pt>
                <c:pt idx="4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6-4F4A-943F-7A893AE2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'2. Tubercles'!$B$10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([2]Tubercles!$C$4,[2]Tubercles!$E$4,[2]Tubercles!$G$4,[2]Tubercles!$I$4,[2]Tubercles!$K$4)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'2. Tubercles'!$C$13:$G$13</c:f>
              <c:numCache>
                <c:formatCode>#,##0</c:formatCode>
                <c:ptCount val="5"/>
                <c:pt idx="0">
                  <c:v>50858</c:v>
                </c:pt>
                <c:pt idx="1">
                  <c:v>49630</c:v>
                </c:pt>
                <c:pt idx="2">
                  <c:v>40550.171864349708</c:v>
                </c:pt>
                <c:pt idx="3">
                  <c:v>34808.077999999994</c:v>
                </c:pt>
                <c:pt idx="4">
                  <c:v>38185.2258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6-4F4A-943F-7A893AE24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745904"/>
        <c:axId val="474730928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4747309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4745904"/>
        <c:crosses val="max"/>
        <c:crossBetween val="between"/>
      </c:valAx>
      <c:catAx>
        <c:axId val="47474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730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27</xdr:row>
      <xdr:rowOff>121710</xdr:rowOff>
    </xdr:from>
    <xdr:to>
      <xdr:col>8</xdr:col>
      <xdr:colOff>-1</xdr:colOff>
      <xdr:row>54</xdr:row>
      <xdr:rowOff>156105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68D6CB-6691-4D2A-A947-034323B3C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56</xdr:row>
      <xdr:rowOff>62001</xdr:rowOff>
    </xdr:from>
    <xdr:to>
      <xdr:col>8</xdr:col>
      <xdr:colOff>11906</xdr:colOff>
      <xdr:row>83</xdr:row>
      <xdr:rowOff>72584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26EE95-03E6-4591-962A-AF8E7D5E2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1559720</xdr:colOff>
      <xdr:row>84</xdr:row>
      <xdr:rowOff>161594</xdr:rowOff>
    </xdr:from>
    <xdr:to>
      <xdr:col>8</xdr:col>
      <xdr:colOff>11906</xdr:colOff>
      <xdr:row>112</xdr:row>
      <xdr:rowOff>53113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A0B39A-E0EF-4147-8E93-2465E1E7E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1631156</xdr:colOff>
      <xdr:row>20</xdr:row>
      <xdr:rowOff>97556</xdr:rowOff>
    </xdr:from>
    <xdr:to>
      <xdr:col>8</xdr:col>
      <xdr:colOff>0</xdr:colOff>
      <xdr:row>47</xdr:row>
      <xdr:rowOff>127190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FE71B-F3ED-407A-9601-B305EDFB4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11907</xdr:colOff>
      <xdr:row>49</xdr:row>
      <xdr:rowOff>149074</xdr:rowOff>
    </xdr:from>
    <xdr:to>
      <xdr:col>8</xdr:col>
      <xdr:colOff>0</xdr:colOff>
      <xdr:row>77</xdr:row>
      <xdr:rowOff>2495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D35A437-EAA8-4BEA-BD78-2FD9B7ED1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1631156</xdr:colOff>
      <xdr:row>79</xdr:row>
      <xdr:rowOff>10886</xdr:rowOff>
    </xdr:from>
    <xdr:to>
      <xdr:col>8</xdr:col>
      <xdr:colOff>9525</xdr:colOff>
      <xdr:row>105</xdr:row>
      <xdr:rowOff>20108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2F8440B-319B-40C2-9ED2-60E6ED7EE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20</xdr:row>
      <xdr:rowOff>124437</xdr:rowOff>
    </xdr:from>
    <xdr:to>
      <xdr:col>7</xdr:col>
      <xdr:colOff>866774</xdr:colOff>
      <xdr:row>44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22D419-96D6-4B11-A0A9-149388328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67102</xdr:rowOff>
    </xdr:from>
    <xdr:to>
      <xdr:col>8</xdr:col>
      <xdr:colOff>0</xdr:colOff>
      <xdr:row>68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57BC95-FE8B-40A1-B123-8DC14E59C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69</xdr:row>
      <xdr:rowOff>154781</xdr:rowOff>
    </xdr:from>
    <xdr:to>
      <xdr:col>7</xdr:col>
      <xdr:colOff>857250</xdr:colOff>
      <xdr:row>92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F0EE95-87DA-4E30-AC53-ED16C7CFB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1462088</xdr:colOff>
      <xdr:row>18</xdr:row>
      <xdr:rowOff>19318</xdr:rowOff>
    </xdr:from>
    <xdr:to>
      <xdr:col>8</xdr:col>
      <xdr:colOff>9525</xdr:colOff>
      <xdr:row>44</xdr:row>
      <xdr:rowOff>68001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802F93-0ABA-4F3E-B19F-931F26F25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4763</xdr:colOff>
      <xdr:row>47</xdr:row>
      <xdr:rowOff>35462</xdr:rowOff>
    </xdr:from>
    <xdr:to>
      <xdr:col>8</xdr:col>
      <xdr:colOff>9525</xdr:colOff>
      <xdr:row>74</xdr:row>
      <xdr:rowOff>46044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E37457-0176-47EA-A3DC-7A72E72EC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1464469</xdr:colOff>
      <xdr:row>76</xdr:row>
      <xdr:rowOff>43399</xdr:rowOff>
    </xdr:from>
    <xdr:to>
      <xdr:col>7</xdr:col>
      <xdr:colOff>981075</xdr:colOff>
      <xdr:row>104</xdr:row>
      <xdr:rowOff>65321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93D72E6-A1B2-4E0D-8040-422F1EC82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</xdr:colOff>
      <xdr:row>15</xdr:row>
      <xdr:rowOff>112182</xdr:rowOff>
    </xdr:from>
    <xdr:to>
      <xdr:col>8</xdr:col>
      <xdr:colOff>0</xdr:colOff>
      <xdr:row>42</xdr:row>
      <xdr:rowOff>84665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BD004F-9D9F-45E5-B543-63C744BA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44</xdr:row>
      <xdr:rowOff>123905</xdr:rowOff>
    </xdr:from>
    <xdr:to>
      <xdr:col>8</xdr:col>
      <xdr:colOff>9525</xdr:colOff>
      <xdr:row>71</xdr:row>
      <xdr:rowOff>134487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F3EA2C-D795-4DFF-B4D7-F15D69B83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1235869</xdr:colOff>
      <xdr:row>74</xdr:row>
      <xdr:rowOff>54438</xdr:rowOff>
    </xdr:from>
    <xdr:to>
      <xdr:col>8</xdr:col>
      <xdr:colOff>0</xdr:colOff>
      <xdr:row>101</xdr:row>
      <xdr:rowOff>112645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CEC234A-02FC-4335-9C9D-84053FBE1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17202</xdr:rowOff>
    </xdr:from>
    <xdr:to>
      <xdr:col>8</xdr:col>
      <xdr:colOff>0</xdr:colOff>
      <xdr:row>78</xdr:row>
      <xdr:rowOff>27785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EA0E8D-DF12-466C-888D-26C0C1B48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80</xdr:row>
      <xdr:rowOff>79379</xdr:rowOff>
    </xdr:from>
    <xdr:to>
      <xdr:col>7</xdr:col>
      <xdr:colOff>899583</xdr:colOff>
      <xdr:row>108</xdr:row>
      <xdr:rowOff>101301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23D2FED5-1568-4804-9CA0-61C357D2E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83345</xdr:rowOff>
    </xdr:from>
    <xdr:to>
      <xdr:col>8</xdr:col>
      <xdr:colOff>10583</xdr:colOff>
      <xdr:row>49</xdr:row>
      <xdr:rowOff>117741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22CA0501-C524-4612-A869-854D9AA33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1495425</xdr:colOff>
      <xdr:row>15</xdr:row>
      <xdr:rowOff>147907</xdr:rowOff>
    </xdr:from>
    <xdr:to>
      <xdr:col>8</xdr:col>
      <xdr:colOff>9525</xdr:colOff>
      <xdr:row>42</xdr:row>
      <xdr:rowOff>91814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D4A1A7-EE81-4716-A137-B0BD97C00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1502569</xdr:colOff>
      <xdr:row>44</xdr:row>
      <xdr:rowOff>41924</xdr:rowOff>
    </xdr:from>
    <xdr:to>
      <xdr:col>8</xdr:col>
      <xdr:colOff>9525</xdr:colOff>
      <xdr:row>71</xdr:row>
      <xdr:rowOff>55908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05488F-802B-4F83-A3E9-0A6B91FCB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73</xdr:row>
      <xdr:rowOff>35382</xdr:rowOff>
    </xdr:from>
    <xdr:to>
      <xdr:col>7</xdr:col>
      <xdr:colOff>1009650</xdr:colOff>
      <xdr:row>100</xdr:row>
      <xdr:rowOff>93591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AF088A-AC0F-4DD2-81CC-4A8DF4BD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1383506</xdr:colOff>
      <xdr:row>28</xdr:row>
      <xdr:rowOff>64555</xdr:rowOff>
    </xdr:from>
    <xdr:to>
      <xdr:col>8</xdr:col>
      <xdr:colOff>0</xdr:colOff>
      <xdr:row>53</xdr:row>
      <xdr:rowOff>22750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A82023-B2F7-4E80-95E6-01F402019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55</xdr:row>
      <xdr:rowOff>135464</xdr:rowOff>
    </xdr:from>
    <xdr:to>
      <xdr:col>8</xdr:col>
      <xdr:colOff>9524</xdr:colOff>
      <xdr:row>82</xdr:row>
      <xdr:rowOff>146047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8F89C8-B3CD-4215-BE9F-6680C509A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1383506</xdr:colOff>
      <xdr:row>85</xdr:row>
      <xdr:rowOff>33339</xdr:rowOff>
    </xdr:from>
    <xdr:to>
      <xdr:col>7</xdr:col>
      <xdr:colOff>885825</xdr:colOff>
      <xdr:row>112</xdr:row>
      <xdr:rowOff>128285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17B12B-F264-48F9-A572-05CB834C5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1885949</xdr:colOff>
      <xdr:row>22</xdr:row>
      <xdr:rowOff>109803</xdr:rowOff>
    </xdr:from>
    <xdr:to>
      <xdr:col>7</xdr:col>
      <xdr:colOff>904874</xdr:colOff>
      <xdr:row>47</xdr:row>
      <xdr:rowOff>10849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3C364C-9207-47AB-B932-6E9098166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1874043</xdr:colOff>
      <xdr:row>49</xdr:row>
      <xdr:rowOff>94985</xdr:rowOff>
    </xdr:from>
    <xdr:to>
      <xdr:col>8</xdr:col>
      <xdr:colOff>9525</xdr:colOff>
      <xdr:row>76</xdr:row>
      <xdr:rowOff>110331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D207E8-A747-4710-95DC-48F355E5F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4761</xdr:colOff>
      <xdr:row>79</xdr:row>
      <xdr:rowOff>57150</xdr:rowOff>
    </xdr:from>
    <xdr:to>
      <xdr:col>7</xdr:col>
      <xdr:colOff>904874</xdr:colOff>
      <xdr:row>105</xdr:row>
      <xdr:rowOff>66372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297421A-968D-4008-9377-20AB90A53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16</xdr:row>
      <xdr:rowOff>131917</xdr:rowOff>
    </xdr:from>
    <xdr:to>
      <xdr:col>7</xdr:col>
      <xdr:colOff>343959</xdr:colOff>
      <xdr:row>44</xdr:row>
      <xdr:rowOff>3027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AFC1DD-4B39-4A70-8B49-0DFD835F5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1000125</xdr:colOff>
      <xdr:row>45</xdr:row>
      <xdr:rowOff>20489</xdr:rowOff>
    </xdr:from>
    <xdr:to>
      <xdr:col>7</xdr:col>
      <xdr:colOff>347212</xdr:colOff>
      <xdr:row>72</xdr:row>
      <xdr:rowOff>32431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AC6657-AEF1-4382-A0AF-7E68A5FF3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1000125</xdr:colOff>
      <xdr:row>73</xdr:row>
      <xdr:rowOff>41164</xdr:rowOff>
    </xdr:from>
    <xdr:to>
      <xdr:col>7</xdr:col>
      <xdr:colOff>345397</xdr:colOff>
      <xdr:row>100</xdr:row>
      <xdr:rowOff>99372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87F2CF2-02D2-4B1D-9DA9-16D6E33B7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1541992</xdr:colOff>
      <xdr:row>21</xdr:row>
      <xdr:rowOff>112184</xdr:rowOff>
    </xdr:from>
    <xdr:to>
      <xdr:col>7</xdr:col>
      <xdr:colOff>990600</xdr:colOff>
      <xdr:row>47</xdr:row>
      <xdr:rowOff>14817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F4BBD6-1E0C-4518-BDE9-76014C3CF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1532466</xdr:colOff>
      <xdr:row>48</xdr:row>
      <xdr:rowOff>126999</xdr:rowOff>
    </xdr:from>
    <xdr:to>
      <xdr:col>7</xdr:col>
      <xdr:colOff>990599</xdr:colOff>
      <xdr:row>75</xdr:row>
      <xdr:rowOff>140757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2D5EFB-4E74-45AC-A983-3FA264EAD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1531408</xdr:colOff>
      <xdr:row>78</xdr:row>
      <xdr:rowOff>24341</xdr:rowOff>
    </xdr:from>
    <xdr:to>
      <xdr:col>7</xdr:col>
      <xdr:colOff>990599</xdr:colOff>
      <xdr:row>104</xdr:row>
      <xdr:rowOff>33563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B6240A7-C05F-482A-87A3-ACDCDBE85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1427692</xdr:colOff>
      <xdr:row>18</xdr:row>
      <xdr:rowOff>45508</xdr:rowOff>
    </xdr:from>
    <xdr:to>
      <xdr:col>8</xdr:col>
      <xdr:colOff>9525</xdr:colOff>
      <xdr:row>44</xdr:row>
      <xdr:rowOff>154516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AB7AE8-D32D-4F32-BF02-DB12BDA71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1418165</xdr:colOff>
      <xdr:row>46</xdr:row>
      <xdr:rowOff>151340</xdr:rowOff>
    </xdr:from>
    <xdr:to>
      <xdr:col>7</xdr:col>
      <xdr:colOff>942974</xdr:colOff>
      <xdr:row>73</xdr:row>
      <xdr:rowOff>158748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E3A7795-F176-4847-84EF-2FF9A5E0F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8467</xdr:colOff>
      <xdr:row>77</xdr:row>
      <xdr:rowOff>85726</xdr:rowOff>
    </xdr:from>
    <xdr:to>
      <xdr:col>8</xdr:col>
      <xdr:colOff>0</xdr:colOff>
      <xdr:row>103</xdr:row>
      <xdr:rowOff>94948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55C3BD-5F36-466D-9FCF-BB106E0B9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121709</xdr:rowOff>
    </xdr:from>
    <xdr:to>
      <xdr:col>8</xdr:col>
      <xdr:colOff>0</xdr:colOff>
      <xdr:row>42</xdr:row>
      <xdr:rowOff>122766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8A814E-64A9-4792-8B7F-6AF3747F2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7144</xdr:colOff>
      <xdr:row>44</xdr:row>
      <xdr:rowOff>145330</xdr:rowOff>
    </xdr:from>
    <xdr:to>
      <xdr:col>8</xdr:col>
      <xdr:colOff>9525</xdr:colOff>
      <xdr:row>72</xdr:row>
      <xdr:rowOff>51139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790FA7-AF11-440C-9494-BBA35A005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</xdr:colOff>
      <xdr:row>74</xdr:row>
      <xdr:rowOff>63955</xdr:rowOff>
    </xdr:from>
    <xdr:to>
      <xdr:col>7</xdr:col>
      <xdr:colOff>952500</xdr:colOff>
      <xdr:row>101</xdr:row>
      <xdr:rowOff>117399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A7BE8D-1B74-4375-BDCC-3CD3EB484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1.2.%20Lleguminoses.xlsx" TargetMode="External"/><Relationship Id="rId1" Type="http://schemas.openxmlformats.org/officeDocument/2006/relationships/externalLinkPath" Target="ES%20-%20SHIST2024%201.2.%20Lleguminos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ita%20dol&#231;a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7.2.%20Fruits%20secs.xlsx" TargetMode="External"/><Relationship Id="rId1" Type="http://schemas.openxmlformats.org/officeDocument/2006/relationships/externalLinkPath" Target="ES%20-%20SHIST2024%207.2.%20Fruits%20sec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its%20sec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8.%20Industrials.xlsx" TargetMode="External"/><Relationship Id="rId1" Type="http://schemas.openxmlformats.org/officeDocument/2006/relationships/externalLinkPath" Target="ES%20-%20SHIST2024%208.%20Industrials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9.%20Olives%20i%20oli.xlsx" TargetMode="External"/><Relationship Id="rId1" Type="http://schemas.openxmlformats.org/officeDocument/2006/relationships/externalLinkPath" Target="ES%20-%20SHIST2024%209.%20Olives%20i%20oli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10.%20Ra&#239;m%20i%20vi.xlsx" TargetMode="External"/><Relationship Id="rId1" Type="http://schemas.openxmlformats.org/officeDocument/2006/relationships/externalLinkPath" Target="ES%20-%20SHIST2024%2010.%20Ra&#239;m%20i%20vi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11.%20Altres%20cultius.xlsx" TargetMode="External"/><Relationship Id="rId1" Type="http://schemas.openxmlformats.org/officeDocument/2006/relationships/externalLinkPath" Target="ES%20-%20SHIST2024%2011.%20Altres%20cultiu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tres%20cultiu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2.%20Tubercles.xlsx" TargetMode="External"/><Relationship Id="rId1" Type="http://schemas.openxmlformats.org/officeDocument/2006/relationships/externalLinkPath" Target="ES%20-%20SHIST2024%202.%20Tubercle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3.%20Farratges.xlsx" TargetMode="External"/><Relationship Id="rId1" Type="http://schemas.openxmlformats.org/officeDocument/2006/relationships/externalLinkPath" Target="ES%20-%20SHIST2024%203.%20Farratges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4.%20Hortalisses.xlsx" TargetMode="External"/><Relationship Id="rId1" Type="http://schemas.openxmlformats.org/officeDocument/2006/relationships/externalLinkPath" Target="ES%20-%20SHIST2024%204.%20Hortaliss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rtalisse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5.%20Flors%20i%20ornamentals.xlsx" TargetMode="External"/><Relationship Id="rId1" Type="http://schemas.openxmlformats.org/officeDocument/2006/relationships/externalLinkPath" Target="ES%20-%20SHIST2024%205.%20Flors%20i%20ornamental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6.%20C&#237;trics.xlsx" TargetMode="External"/><Relationship Id="rId1" Type="http://schemas.openxmlformats.org/officeDocument/2006/relationships/externalLinkPath" Target="ES%20-%20SHIST2024%206.%20C&#237;tric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&#237;tric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STAD&#205;STICA\PUBLICACI&#211;\Hist&#242;ric\Agricultura%202023\ES%20-%20SHIST2024%207.1.%20Fruita%20dol&#231;a.xlsx" TargetMode="External"/><Relationship Id="rId1" Type="http://schemas.openxmlformats.org/officeDocument/2006/relationships/externalLinkPath" Target="ES%20-%20SHIST2024%207.1.%20Fruita%20dol&#231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egums"/>
    </sheetNames>
    <sheetDataSet>
      <sheetData sheetId="0">
        <row r="6">
          <cell r="C6">
            <v>2019</v>
          </cell>
          <cell r="E6">
            <v>2020</v>
          </cell>
          <cell r="G6">
            <v>2021</v>
          </cell>
          <cell r="I6">
            <v>2022</v>
          </cell>
          <cell r="K6">
            <v>2023</v>
          </cell>
        </row>
        <row r="7">
          <cell r="C7" t="str">
            <v>Sup.</v>
          </cell>
          <cell r="D7" t="str">
            <v>Prod.</v>
          </cell>
        </row>
        <row r="10">
          <cell r="B10" t="str">
            <v>Favó</v>
          </cell>
          <cell r="C10">
            <v>2477</v>
          </cell>
          <cell r="D10">
            <v>847</v>
          </cell>
          <cell r="E10">
            <v>2131</v>
          </cell>
          <cell r="F10">
            <v>1541</v>
          </cell>
          <cell r="G10">
            <v>1891</v>
          </cell>
          <cell r="H10">
            <v>1683</v>
          </cell>
          <cell r="I10">
            <v>1592.7120000000002</v>
          </cell>
          <cell r="J10">
            <v>939.83005649717529</v>
          </cell>
          <cell r="K10">
            <v>1921.4799999999998</v>
          </cell>
          <cell r="L10">
            <v>1287.3915999999999</v>
          </cell>
        </row>
        <row r="11">
          <cell r="B11" t="str">
            <v>Ciurons</v>
          </cell>
          <cell r="C11">
            <v>371</v>
          </cell>
          <cell r="D11">
            <v>213</v>
          </cell>
          <cell r="E11">
            <v>283</v>
          </cell>
          <cell r="F11">
            <v>162</v>
          </cell>
          <cell r="G11">
            <v>280</v>
          </cell>
          <cell r="H11">
            <v>185</v>
          </cell>
          <cell r="I11">
            <v>307.87899999999996</v>
          </cell>
          <cell r="J11">
            <v>123.15159999999999</v>
          </cell>
          <cell r="K11">
            <v>223.01400000000001</v>
          </cell>
          <cell r="L11">
            <v>32.337030000000006</v>
          </cell>
        </row>
        <row r="12">
          <cell r="B12" t="str">
            <v>Pèsols</v>
          </cell>
          <cell r="C12">
            <v>448</v>
          </cell>
          <cell r="D12">
            <v>406</v>
          </cell>
          <cell r="E12">
            <v>362</v>
          </cell>
          <cell r="F12">
            <v>326</v>
          </cell>
          <cell r="G12">
            <v>404</v>
          </cell>
          <cell r="H12">
            <v>381</v>
          </cell>
          <cell r="I12">
            <v>388.38799999999998</v>
          </cell>
          <cell r="J12">
            <v>330.12979999999999</v>
          </cell>
          <cell r="K12">
            <v>546.41399999999999</v>
          </cell>
          <cell r="L12">
            <v>491.77259999999995</v>
          </cell>
        </row>
        <row r="14">
          <cell r="C14">
            <v>3320</v>
          </cell>
          <cell r="D14">
            <v>1484</v>
          </cell>
          <cell r="E14">
            <v>2807</v>
          </cell>
          <cell r="F14">
            <v>2057</v>
          </cell>
          <cell r="G14">
            <v>2600</v>
          </cell>
          <cell r="H14">
            <v>2270</v>
          </cell>
          <cell r="I14">
            <v>2306.9790000000003</v>
          </cell>
          <cell r="J14">
            <v>1407.1114564971751</v>
          </cell>
          <cell r="K14">
            <v>2718.9079999999994</v>
          </cell>
          <cell r="L14">
            <v>1839.5012299999999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uita dolç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a mare"/>
      <sheetName val="Cereals"/>
      <sheetName val="Llegums"/>
      <sheetName val="Tubercles"/>
      <sheetName val="Farratges"/>
      <sheetName val="Hortalisses-Fulla"/>
      <sheetName val="Hortalisses-De fruit"/>
      <sheetName val="Hortalisses-Flor"/>
      <sheetName val="Hortalisses-Bulbs"/>
      <sheetName val="Hortalisses-lleguminoses"/>
      <sheetName val="Hortalisses-Resum i total"/>
      <sheetName val="Flors"/>
      <sheetName val="Cítrics-Taronges"/>
      <sheetName val="Fruits sec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  <cell r="M4"/>
        </row>
        <row r="11">
          <cell r="B11" t="str">
            <v>Ametller (clovella)</v>
          </cell>
          <cell r="C11">
            <v>19202</v>
          </cell>
          <cell r="D11">
            <v>4659</v>
          </cell>
          <cell r="E11">
            <v>16192</v>
          </cell>
          <cell r="F11">
            <v>3955</v>
          </cell>
          <cell r="G11">
            <v>14253</v>
          </cell>
          <cell r="H11">
            <v>2674</v>
          </cell>
          <cell r="I11">
            <v>13335</v>
          </cell>
          <cell r="J11">
            <v>2982</v>
          </cell>
          <cell r="K11">
            <v>9643</v>
          </cell>
          <cell r="L11">
            <v>1925</v>
          </cell>
        </row>
        <row r="12">
          <cell r="B12" t="str">
            <v>Anou</v>
          </cell>
          <cell r="L12">
            <v>1</v>
          </cell>
        </row>
      </sheetData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uits sec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ltius industrials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11">
          <cell r="B11" t="str">
            <v xml:space="preserve">Gira-sol </v>
          </cell>
          <cell r="C11">
            <v>2</v>
          </cell>
          <cell r="D11">
            <v>3</v>
          </cell>
          <cell r="E11">
            <v>6</v>
          </cell>
          <cell r="F11">
            <v>9</v>
          </cell>
          <cell r="G11">
            <v>7</v>
          </cell>
          <cell r="H11">
            <v>10</v>
          </cell>
          <cell r="I11">
            <v>8.8000000000000007</v>
          </cell>
          <cell r="J11">
            <v>13.200000000000001</v>
          </cell>
          <cell r="K11">
            <v>10</v>
          </cell>
          <cell r="L11">
            <v>12</v>
          </cell>
        </row>
        <row r="12">
          <cell r="C12"/>
          <cell r="D12"/>
          <cell r="E12"/>
          <cell r="F12"/>
          <cell r="G12"/>
          <cell r="H12"/>
          <cell r="I12">
            <v>11</v>
          </cell>
          <cell r="J12">
            <v>11</v>
          </cell>
          <cell r="K12">
            <v>6</v>
          </cell>
          <cell r="L12">
            <v>6</v>
          </cell>
        </row>
        <row r="13">
          <cell r="C13">
            <v>3</v>
          </cell>
          <cell r="D13">
            <v>5</v>
          </cell>
          <cell r="E13"/>
          <cell r="F13"/>
          <cell r="G13"/>
          <cell r="H13"/>
          <cell r="I13"/>
          <cell r="J13"/>
          <cell r="K13">
            <v>4</v>
          </cell>
          <cell r="L13">
            <v>6.4</v>
          </cell>
        </row>
        <row r="14">
          <cell r="B14" t="str">
            <v>Herbes medicinals</v>
          </cell>
          <cell r="C14">
            <v>46</v>
          </cell>
          <cell r="D14">
            <v>147</v>
          </cell>
          <cell r="E14">
            <v>37</v>
          </cell>
          <cell r="F14">
            <v>118</v>
          </cell>
          <cell r="G14">
            <v>34</v>
          </cell>
          <cell r="H14">
            <v>109</v>
          </cell>
          <cell r="I14">
            <v>29</v>
          </cell>
          <cell r="J14">
            <v>92.797882052218242</v>
          </cell>
          <cell r="K14">
            <v>33</v>
          </cell>
          <cell r="L14">
            <v>105.59758992148971</v>
          </cell>
        </row>
        <row r="15">
          <cell r="B15" t="str">
            <v>Herbes aromàtiques/condiments</v>
          </cell>
          <cell r="C15">
            <v>9</v>
          </cell>
          <cell r="D15">
            <v>18</v>
          </cell>
          <cell r="E15">
            <v>16</v>
          </cell>
          <cell r="F15">
            <v>30</v>
          </cell>
          <cell r="G15">
            <v>39</v>
          </cell>
          <cell r="H15">
            <v>124</v>
          </cell>
          <cell r="I15">
            <v>56.48</v>
          </cell>
          <cell r="J15">
            <v>112.96</v>
          </cell>
          <cell r="K15">
            <v>36</v>
          </cell>
          <cell r="L15">
            <v>72</v>
          </cell>
        </row>
        <row r="16">
          <cell r="C16">
            <v>60</v>
          </cell>
          <cell r="D16">
            <v>173</v>
          </cell>
          <cell r="E16">
            <v>59</v>
          </cell>
          <cell r="F16">
            <v>157</v>
          </cell>
          <cell r="G16">
            <v>80</v>
          </cell>
          <cell r="H16">
            <v>243</v>
          </cell>
          <cell r="I16">
            <v>105.28</v>
          </cell>
          <cell r="J16">
            <v>229.95788205221822</v>
          </cell>
          <cell r="K16">
            <v>89</v>
          </cell>
          <cell r="L16">
            <v>201.99758992148972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lives i oli"/>
    </sheetNames>
    <sheetDataSet>
      <sheetData sheetId="0">
        <row r="6">
          <cell r="C6">
            <v>2019</v>
          </cell>
          <cell r="E6">
            <v>2020</v>
          </cell>
          <cell r="G6">
            <v>2021</v>
          </cell>
          <cell r="I6">
            <v>2022</v>
          </cell>
          <cell r="K6">
            <v>2023</v>
          </cell>
          <cell r="L6"/>
        </row>
        <row r="11">
          <cell r="C11">
            <v>5364</v>
          </cell>
          <cell r="E11">
            <v>5364</v>
          </cell>
          <cell r="G11">
            <v>5364</v>
          </cell>
          <cell r="I11">
            <v>5540</v>
          </cell>
          <cell r="K11">
            <v>5859</v>
          </cell>
        </row>
        <row r="12">
          <cell r="C12">
            <v>5447</v>
          </cell>
          <cell r="D12">
            <v>4525</v>
          </cell>
          <cell r="E12">
            <v>5447</v>
          </cell>
          <cell r="F12">
            <v>4782</v>
          </cell>
          <cell r="G12">
            <v>5447</v>
          </cell>
          <cell r="H12">
            <v>5202</v>
          </cell>
          <cell r="I12">
            <v>5620</v>
          </cell>
          <cell r="J12">
            <v>4557</v>
          </cell>
          <cell r="K12">
            <v>5971</v>
          </cell>
          <cell r="L12">
            <v>9028</v>
          </cell>
        </row>
        <row r="18">
          <cell r="D18">
            <v>626</v>
          </cell>
          <cell r="F18">
            <v>653</v>
          </cell>
          <cell r="H18">
            <v>690</v>
          </cell>
          <cell r="J18">
            <v>619</v>
          </cell>
          <cell r="L18">
            <v>1239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ïm i vi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6">
          <cell r="C6">
            <v>2019</v>
          </cell>
          <cell r="D6"/>
          <cell r="E6">
            <v>2020</v>
          </cell>
          <cell r="F6"/>
          <cell r="G6">
            <v>2021</v>
          </cell>
          <cell r="H6"/>
          <cell r="I6">
            <v>2022</v>
          </cell>
          <cell r="J6"/>
          <cell r="K6">
            <v>2023</v>
          </cell>
          <cell r="L6"/>
        </row>
        <row r="11">
          <cell r="C11">
            <v>1836</v>
          </cell>
          <cell r="E11">
            <v>1621</v>
          </cell>
          <cell r="G11">
            <v>1979</v>
          </cell>
          <cell r="I11">
            <v>2031</v>
          </cell>
          <cell r="K11">
            <v>2412</v>
          </cell>
        </row>
        <row r="12">
          <cell r="C12">
            <v>1886</v>
          </cell>
          <cell r="D12">
            <v>9953</v>
          </cell>
          <cell r="E12">
            <v>1671</v>
          </cell>
          <cell r="F12">
            <v>6535</v>
          </cell>
          <cell r="G12">
            <v>2029</v>
          </cell>
          <cell r="H12">
            <v>9999</v>
          </cell>
          <cell r="I12">
            <v>2081</v>
          </cell>
          <cell r="J12">
            <v>10495</v>
          </cell>
          <cell r="K12">
            <v>2462</v>
          </cell>
          <cell r="L12">
            <v>11336</v>
          </cell>
        </row>
        <row r="16">
          <cell r="D16">
            <v>60193</v>
          </cell>
          <cell r="F16">
            <v>45400</v>
          </cell>
          <cell r="H16">
            <v>57291</v>
          </cell>
          <cell r="J16">
            <v>66030</v>
          </cell>
          <cell r="L16">
            <v>71047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res cultius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7">
          <cell r="C7" t="str">
            <v xml:space="preserve">Sup. en producció </v>
          </cell>
          <cell r="D7" t="str">
            <v>Producció</v>
          </cell>
        </row>
        <row r="11">
          <cell r="C11">
            <v>10677</v>
          </cell>
          <cell r="D11">
            <v>9589</v>
          </cell>
          <cell r="E11">
            <v>10677</v>
          </cell>
          <cell r="F11">
            <v>20358</v>
          </cell>
          <cell r="G11">
            <v>10867</v>
          </cell>
          <cell r="H11">
            <v>17859</v>
          </cell>
          <cell r="I11">
            <v>10875</v>
          </cell>
          <cell r="J11">
            <v>15240</v>
          </cell>
          <cell r="K11">
            <v>12178</v>
          </cell>
          <cell r="L11">
            <v>14977</v>
          </cell>
        </row>
        <row r="12">
          <cell r="C12">
            <v>10681</v>
          </cell>
          <cell r="D12">
            <v>9591</v>
          </cell>
          <cell r="E12">
            <v>10681</v>
          </cell>
          <cell r="F12">
            <v>20360</v>
          </cell>
          <cell r="G12">
            <v>10871</v>
          </cell>
          <cell r="H12">
            <v>17861</v>
          </cell>
          <cell r="I12">
            <v>10879</v>
          </cell>
          <cell r="J12">
            <v>15242</v>
          </cell>
          <cell r="K12">
            <v>12191</v>
          </cell>
          <cell r="L12">
            <v>14984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res cultiu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bercles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8">
          <cell r="B8" t="str">
            <v>Patates</v>
          </cell>
          <cell r="C8">
            <v>1590</v>
          </cell>
          <cell r="D8">
            <v>50027</v>
          </cell>
          <cell r="E8">
            <v>1491</v>
          </cell>
          <cell r="F8">
            <v>50468</v>
          </cell>
          <cell r="G8">
            <v>1351</v>
          </cell>
          <cell r="H8">
            <v>49240</v>
          </cell>
          <cell r="I8">
            <v>1130</v>
          </cell>
          <cell r="J8">
            <v>40221.071864349709</v>
          </cell>
          <cell r="K8">
            <v>967</v>
          </cell>
          <cell r="L8">
            <v>34481.477999999996</v>
          </cell>
        </row>
        <row r="10">
          <cell r="C10">
            <v>1613</v>
          </cell>
          <cell r="D10">
            <v>50375</v>
          </cell>
          <cell r="E10">
            <v>1517</v>
          </cell>
          <cell r="F10">
            <v>50858</v>
          </cell>
          <cell r="G10">
            <v>1377</v>
          </cell>
          <cell r="H10">
            <v>49630</v>
          </cell>
          <cell r="I10">
            <v>1151.94</v>
          </cell>
          <cell r="J10">
            <v>40550.171864349708</v>
          </cell>
          <cell r="K10">
            <v>990</v>
          </cell>
          <cell r="L10">
            <v>34808.077999999994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ratges"/>
    </sheetNames>
    <sheetDataSet>
      <sheetData sheetId="0">
        <row r="6">
          <cell r="C6">
            <v>2019</v>
          </cell>
          <cell r="E6">
            <v>2020</v>
          </cell>
          <cell r="G6">
            <v>2021</v>
          </cell>
          <cell r="I6">
            <v>2022</v>
          </cell>
          <cell r="K6">
            <v>2023</v>
          </cell>
        </row>
        <row r="7">
          <cell r="C7" t="str">
            <v>Sup.</v>
          </cell>
          <cell r="D7" t="str">
            <v>Prod.</v>
          </cell>
        </row>
        <row r="10">
          <cell r="B10" t="str">
            <v xml:space="preserve">Cereals d'hivern per a farratge </v>
          </cell>
          <cell r="C10">
            <v>19477</v>
          </cell>
          <cell r="D10">
            <v>155816</v>
          </cell>
          <cell r="E10">
            <v>14456</v>
          </cell>
          <cell r="F10">
            <v>166244</v>
          </cell>
          <cell r="G10">
            <v>3249</v>
          </cell>
          <cell r="H10">
            <v>16245</v>
          </cell>
          <cell r="I10">
            <v>3185.7360000000008</v>
          </cell>
          <cell r="J10">
            <v>28990.19760000001</v>
          </cell>
          <cell r="K10">
            <v>10705</v>
          </cell>
          <cell r="L10">
            <v>99556.5</v>
          </cell>
        </row>
        <row r="12">
          <cell r="B12" t="str">
            <v>Margall (ballico)</v>
          </cell>
          <cell r="C12">
            <v>5802</v>
          </cell>
          <cell r="D12">
            <v>115459.8</v>
          </cell>
          <cell r="E12">
            <v>3525</v>
          </cell>
          <cell r="F12">
            <v>98700</v>
          </cell>
          <cell r="G12">
            <v>1865</v>
          </cell>
          <cell r="H12">
            <v>20699</v>
          </cell>
          <cell r="I12">
            <v>1489.3116666666667</v>
          </cell>
          <cell r="J12">
            <v>25318.298333333336</v>
          </cell>
          <cell r="K12">
            <v>313</v>
          </cell>
          <cell r="L12">
            <v>6666.9</v>
          </cell>
        </row>
        <row r="13">
          <cell r="B13" t="str">
            <v>Alfals</v>
          </cell>
          <cell r="C13">
            <v>782</v>
          </cell>
          <cell r="D13">
            <v>29403.200000000001</v>
          </cell>
          <cell r="E13">
            <v>822</v>
          </cell>
          <cell r="F13">
            <v>38634</v>
          </cell>
          <cell r="G13">
            <v>840</v>
          </cell>
          <cell r="H13">
            <v>19740</v>
          </cell>
          <cell r="I13">
            <v>817</v>
          </cell>
          <cell r="J13">
            <v>30719.200000000001</v>
          </cell>
          <cell r="K13">
            <v>799</v>
          </cell>
          <cell r="L13">
            <v>30202.2</v>
          </cell>
        </row>
        <row r="18">
          <cell r="C18">
            <v>26477</v>
          </cell>
          <cell r="D18">
            <v>308181.60000000003</v>
          </cell>
          <cell r="E18">
            <v>19252</v>
          </cell>
          <cell r="F18">
            <v>313856.09999999998</v>
          </cell>
          <cell r="G18">
            <v>6642</v>
          </cell>
          <cell r="H18">
            <v>62771</v>
          </cell>
          <cell r="I18">
            <v>6167.4946352112675</v>
          </cell>
          <cell r="J18">
            <v>95224.50196427232</v>
          </cell>
          <cell r="K18">
            <v>13558</v>
          </cell>
          <cell r="L18">
            <v>158227.28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rtalisses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6">
          <cell r="C6">
            <v>2019</v>
          </cell>
          <cell r="E6">
            <v>2020</v>
          </cell>
          <cell r="G6">
            <v>2021</v>
          </cell>
          <cell r="I6">
            <v>2022</v>
          </cell>
          <cell r="K6">
            <v>2023</v>
          </cell>
        </row>
        <row r="10">
          <cell r="B10" t="str">
            <v>De fulla i tronc</v>
          </cell>
          <cell r="C10">
            <v>316</v>
          </cell>
          <cell r="D10">
            <v>7143</v>
          </cell>
          <cell r="E10">
            <v>188</v>
          </cell>
          <cell r="F10">
            <v>4158</v>
          </cell>
          <cell r="G10">
            <v>189</v>
          </cell>
          <cell r="H10">
            <v>4109</v>
          </cell>
          <cell r="I10">
            <v>181</v>
          </cell>
          <cell r="J10">
            <v>3779.2</v>
          </cell>
          <cell r="K10">
            <v>175</v>
          </cell>
          <cell r="L10">
            <v>3420</v>
          </cell>
        </row>
        <row r="11">
          <cell r="B11" t="str">
            <v xml:space="preserve">De fruit </v>
          </cell>
          <cell r="C11">
            <v>1502</v>
          </cell>
          <cell r="D11">
            <v>38656</v>
          </cell>
          <cell r="E11">
            <v>1268</v>
          </cell>
          <cell r="F11">
            <v>26623</v>
          </cell>
          <cell r="G11">
            <v>1286</v>
          </cell>
          <cell r="H11">
            <v>27377</v>
          </cell>
          <cell r="I11">
            <v>1317</v>
          </cell>
          <cell r="J11">
            <v>28262.899999999998</v>
          </cell>
          <cell r="K11">
            <v>1241</v>
          </cell>
          <cell r="L11">
            <v>23815</v>
          </cell>
        </row>
        <row r="12">
          <cell r="B12" t="str">
            <v>De flor</v>
          </cell>
          <cell r="C12">
            <v>121</v>
          </cell>
          <cell r="D12">
            <v>2084</v>
          </cell>
          <cell r="E12">
            <v>100</v>
          </cell>
          <cell r="F12">
            <v>1655</v>
          </cell>
          <cell r="G12">
            <v>196</v>
          </cell>
          <cell r="H12">
            <v>4583</v>
          </cell>
          <cell r="I12">
            <v>109</v>
          </cell>
          <cell r="J12">
            <v>1536.1</v>
          </cell>
          <cell r="K12">
            <v>100</v>
          </cell>
          <cell r="L12">
            <v>947</v>
          </cell>
        </row>
        <row r="13">
          <cell r="B13" t="str">
            <v>Bulbs</v>
          </cell>
          <cell r="C13">
            <v>254</v>
          </cell>
          <cell r="D13">
            <v>6704</v>
          </cell>
          <cell r="E13">
            <v>177</v>
          </cell>
          <cell r="F13">
            <v>4491</v>
          </cell>
          <cell r="G13">
            <v>196</v>
          </cell>
          <cell r="H13">
            <v>4583</v>
          </cell>
          <cell r="I13">
            <v>195</v>
          </cell>
          <cell r="J13">
            <v>4098</v>
          </cell>
          <cell r="K13">
            <v>216</v>
          </cell>
          <cell r="L13">
            <v>4510</v>
          </cell>
        </row>
        <row r="14">
          <cell r="B14" t="str">
            <v>Lleguminoses i vàries</v>
          </cell>
          <cell r="C14">
            <v>25.189999999999998</v>
          </cell>
          <cell r="D14">
            <v>1460</v>
          </cell>
          <cell r="E14">
            <v>16.830000000000002</v>
          </cell>
          <cell r="F14">
            <v>1133</v>
          </cell>
          <cell r="G14">
            <v>14.29</v>
          </cell>
          <cell r="H14">
            <v>743</v>
          </cell>
          <cell r="I14">
            <v>17.43</v>
          </cell>
          <cell r="J14">
            <v>797</v>
          </cell>
          <cell r="K14">
            <v>23</v>
          </cell>
          <cell r="L14">
            <v>1111</v>
          </cell>
        </row>
        <row r="15">
          <cell r="C15">
            <v>2218.19</v>
          </cell>
          <cell r="D15">
            <v>56047</v>
          </cell>
          <cell r="E15">
            <v>1749.83</v>
          </cell>
          <cell r="F15">
            <v>38060</v>
          </cell>
          <cell r="G15">
            <v>1881.29</v>
          </cell>
          <cell r="H15">
            <v>41395</v>
          </cell>
          <cell r="I15">
            <v>1819.43</v>
          </cell>
          <cell r="J15">
            <v>38473.199999999997</v>
          </cell>
          <cell r="K15">
            <v>1755</v>
          </cell>
          <cell r="L15">
            <v>33803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rtaliss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ors"/>
    </sheetNames>
    <sheetDataSet>
      <sheetData sheetId="0">
        <row r="6">
          <cell r="C6">
            <v>2019</v>
          </cell>
          <cell r="E6">
            <v>2020</v>
          </cell>
          <cell r="G6">
            <v>2021</v>
          </cell>
          <cell r="I6">
            <v>2022</v>
          </cell>
          <cell r="K6">
            <v>2023</v>
          </cell>
        </row>
        <row r="10">
          <cell r="B10" t="str">
            <v xml:space="preserve">Clavells </v>
          </cell>
          <cell r="C10">
            <v>0.05</v>
          </cell>
          <cell r="D10">
            <v>4</v>
          </cell>
          <cell r="E10">
            <v>0.04</v>
          </cell>
          <cell r="F10">
            <v>3.2</v>
          </cell>
          <cell r="G10">
            <v>0.04</v>
          </cell>
          <cell r="H10">
            <v>3.2</v>
          </cell>
          <cell r="I10">
            <v>0.03</v>
          </cell>
          <cell r="J10">
            <v>2.4</v>
          </cell>
          <cell r="K10">
            <v>0.03</v>
          </cell>
          <cell r="L10">
            <v>2.4</v>
          </cell>
        </row>
        <row r="11">
          <cell r="B11" t="str">
            <v xml:space="preserve">Roses </v>
          </cell>
          <cell r="C11">
            <v>4.04</v>
          </cell>
          <cell r="D11">
            <v>606</v>
          </cell>
          <cell r="E11">
            <v>3.64</v>
          </cell>
          <cell r="F11">
            <v>546</v>
          </cell>
          <cell r="G11">
            <v>3.28</v>
          </cell>
          <cell r="H11">
            <v>492</v>
          </cell>
          <cell r="I11">
            <v>2.95</v>
          </cell>
          <cell r="J11">
            <v>442.5</v>
          </cell>
          <cell r="K11">
            <v>2.66</v>
          </cell>
          <cell r="L11">
            <v>399</v>
          </cell>
        </row>
        <row r="12">
          <cell r="B12" t="str">
            <v>Altres flors</v>
          </cell>
          <cell r="C12">
            <v>7.39</v>
          </cell>
          <cell r="D12">
            <v>864</v>
          </cell>
          <cell r="E12">
            <v>6.65</v>
          </cell>
          <cell r="F12">
            <v>778</v>
          </cell>
          <cell r="G12">
            <v>5.99</v>
          </cell>
          <cell r="H12">
            <v>700.83</v>
          </cell>
          <cell r="I12">
            <v>5.39</v>
          </cell>
          <cell r="J12">
            <v>630.62999999999988</v>
          </cell>
          <cell r="K12">
            <v>4.8499999999999996</v>
          </cell>
          <cell r="L12">
            <v>567</v>
          </cell>
        </row>
        <row r="16">
          <cell r="D16">
            <v>292917</v>
          </cell>
          <cell r="F16">
            <v>332754</v>
          </cell>
          <cell r="H16">
            <v>1199201</v>
          </cell>
          <cell r="J16">
            <v>959361</v>
          </cell>
          <cell r="L16">
            <v>307912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ítrics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</row>
        <row r="7">
          <cell r="C7" t="str">
            <v xml:space="preserve">Sup. en producció </v>
          </cell>
          <cell r="D7" t="str">
            <v>Producció</v>
          </cell>
        </row>
        <row r="10">
          <cell r="B10" t="str">
            <v>Taronges</v>
          </cell>
          <cell r="C10">
            <v>1398</v>
          </cell>
          <cell r="D10">
            <v>8990</v>
          </cell>
          <cell r="E10">
            <v>1252</v>
          </cell>
          <cell r="F10">
            <v>6153</v>
          </cell>
          <cell r="G10">
            <v>1252</v>
          </cell>
          <cell r="H10">
            <v>6771</v>
          </cell>
          <cell r="I10">
            <v>1189</v>
          </cell>
          <cell r="J10">
            <v>6216.17</v>
          </cell>
          <cell r="K10">
            <v>1130</v>
          </cell>
          <cell r="L10">
            <v>6810</v>
          </cell>
        </row>
        <row r="11">
          <cell r="B11" t="str">
            <v>Mandarines</v>
          </cell>
          <cell r="C11">
            <v>200</v>
          </cell>
          <cell r="D11">
            <v>855</v>
          </cell>
          <cell r="E11">
            <v>200</v>
          </cell>
          <cell r="F11">
            <v>929</v>
          </cell>
          <cell r="G11">
            <v>200</v>
          </cell>
          <cell r="H11">
            <v>976</v>
          </cell>
          <cell r="I11">
            <v>170</v>
          </cell>
          <cell r="J11">
            <v>909.82000000000016</v>
          </cell>
          <cell r="K11">
            <v>144</v>
          </cell>
          <cell r="L11">
            <v>957</v>
          </cell>
        </row>
        <row r="12">
          <cell r="B12" t="str">
            <v>Llimones</v>
          </cell>
          <cell r="C12">
            <v>135</v>
          </cell>
          <cell r="D12">
            <v>1851</v>
          </cell>
          <cell r="E12">
            <v>135</v>
          </cell>
          <cell r="F12">
            <v>1733</v>
          </cell>
          <cell r="G12">
            <v>135</v>
          </cell>
          <cell r="H12">
            <v>1821</v>
          </cell>
          <cell r="I12">
            <v>128</v>
          </cell>
          <cell r="J12">
            <v>1729.17</v>
          </cell>
          <cell r="K12">
            <v>122</v>
          </cell>
          <cell r="L12">
            <v>1820</v>
          </cell>
        </row>
        <row r="14">
          <cell r="C14">
            <v>1739</v>
          </cell>
          <cell r="D14">
            <v>11745</v>
          </cell>
          <cell r="E14">
            <v>1593</v>
          </cell>
          <cell r="F14">
            <v>8860</v>
          </cell>
          <cell r="G14">
            <v>1593</v>
          </cell>
          <cell r="H14">
            <v>9609</v>
          </cell>
          <cell r="I14">
            <v>1492</v>
          </cell>
          <cell r="J14">
            <v>8890.41</v>
          </cell>
          <cell r="K14">
            <v>1401</v>
          </cell>
          <cell r="L14">
            <v>9617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ítric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uita dolça"/>
    </sheetNames>
    <sheetDataSet>
      <sheetData sheetId="0">
        <row r="4">
          <cell r="C4">
            <v>2019</v>
          </cell>
          <cell r="E4">
            <v>2020</v>
          </cell>
          <cell r="G4">
            <v>2021</v>
          </cell>
          <cell r="I4">
            <v>2022</v>
          </cell>
          <cell r="K4">
            <v>2023</v>
          </cell>
          <cell r="M4"/>
        </row>
        <row r="10">
          <cell r="B10" t="str">
            <v>Fruit de llavor</v>
          </cell>
          <cell r="D10">
            <v>408</v>
          </cell>
          <cell r="F10">
            <v>400</v>
          </cell>
          <cell r="H10">
            <v>329</v>
          </cell>
          <cell r="J10">
            <v>377</v>
          </cell>
          <cell r="L10">
            <v>340</v>
          </cell>
        </row>
        <row r="11">
          <cell r="B11" t="str">
            <v>Fruit de pinyol</v>
          </cell>
          <cell r="D11">
            <v>710</v>
          </cell>
          <cell r="F11">
            <v>599</v>
          </cell>
          <cell r="H11">
            <v>566</v>
          </cell>
          <cell r="J11">
            <v>656</v>
          </cell>
          <cell r="L11">
            <v>557</v>
          </cell>
        </row>
        <row r="12">
          <cell r="B12" t="str">
            <v>Fruit carnós</v>
          </cell>
          <cell r="D12">
            <v>226</v>
          </cell>
          <cell r="F12">
            <v>201</v>
          </cell>
          <cell r="H12">
            <v>195</v>
          </cell>
          <cell r="J12">
            <v>158</v>
          </cell>
          <cell r="L12">
            <v>143</v>
          </cell>
        </row>
        <row r="13">
          <cell r="C13">
            <v>779</v>
          </cell>
          <cell r="D13">
            <v>1344</v>
          </cell>
          <cell r="E13">
            <v>792</v>
          </cell>
          <cell r="F13">
            <v>1200</v>
          </cell>
          <cell r="G13">
            <v>794</v>
          </cell>
          <cell r="H13">
            <v>1090</v>
          </cell>
          <cell r="I13">
            <v>787</v>
          </cell>
          <cell r="J13">
            <v>1191</v>
          </cell>
          <cell r="K13">
            <v>915</v>
          </cell>
          <cell r="L13">
            <v>1040</v>
          </cell>
        </row>
      </sheetData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5B112-9D61-4B28-BFCC-5A6D58A0E11C}">
  <dimension ref="B1:B17"/>
  <sheetViews>
    <sheetView workbookViewId="0">
      <selection activeCell="E12" sqref="E12"/>
    </sheetView>
  </sheetViews>
  <sheetFormatPr defaultRowHeight="12.75" x14ac:dyDescent="0.2"/>
  <cols>
    <col min="2" max="2" width="36.42578125" customWidth="1"/>
  </cols>
  <sheetData>
    <row r="1" spans="2:2" ht="13.5" thickBot="1" x14ac:dyDescent="0.25"/>
    <row r="2" spans="2:2" ht="21.75" customHeight="1" x14ac:dyDescent="0.2">
      <c r="B2" s="23" t="s">
        <v>83</v>
      </c>
    </row>
    <row r="3" spans="2:2" ht="21.75" customHeight="1" x14ac:dyDescent="0.2">
      <c r="B3" s="24" t="s">
        <v>98</v>
      </c>
    </row>
    <row r="4" spans="2:2" ht="21.75" customHeight="1" x14ac:dyDescent="0.2">
      <c r="B4" s="24" t="s">
        <v>97</v>
      </c>
    </row>
    <row r="5" spans="2:2" s="22" customFormat="1" ht="21.75" customHeight="1" x14ac:dyDescent="0.2">
      <c r="B5" s="25" t="s">
        <v>84</v>
      </c>
    </row>
    <row r="6" spans="2:2" s="22" customFormat="1" ht="21.75" customHeight="1" x14ac:dyDescent="0.2">
      <c r="B6" s="25" t="s">
        <v>85</v>
      </c>
    </row>
    <row r="7" spans="2:2" s="22" customFormat="1" ht="21.75" customHeight="1" x14ac:dyDescent="0.2">
      <c r="B7" s="25" t="s">
        <v>86</v>
      </c>
    </row>
    <row r="8" spans="2:2" s="22" customFormat="1" ht="21.75" customHeight="1" x14ac:dyDescent="0.2">
      <c r="B8" s="25" t="s">
        <v>87</v>
      </c>
    </row>
    <row r="9" spans="2:2" s="22" customFormat="1" ht="21.75" customHeight="1" x14ac:dyDescent="0.2">
      <c r="B9" s="25" t="s">
        <v>88</v>
      </c>
    </row>
    <row r="10" spans="2:2" s="22" customFormat="1" ht="21.75" customHeight="1" x14ac:dyDescent="0.2">
      <c r="B10" s="25" t="s">
        <v>89</v>
      </c>
    </row>
    <row r="11" spans="2:2" s="22" customFormat="1" ht="21.75" customHeight="1" x14ac:dyDescent="0.2">
      <c r="B11" s="25" t="s">
        <v>90</v>
      </c>
    </row>
    <row r="12" spans="2:2" ht="21.75" customHeight="1" x14ac:dyDescent="0.2">
      <c r="B12" s="25" t="s">
        <v>91</v>
      </c>
    </row>
    <row r="13" spans="2:2" ht="21.75" customHeight="1" x14ac:dyDescent="0.2">
      <c r="B13" s="25" t="s">
        <v>92</v>
      </c>
    </row>
    <row r="14" spans="2:2" ht="21.75" customHeight="1" x14ac:dyDescent="0.2">
      <c r="B14" s="25" t="s">
        <v>93</v>
      </c>
    </row>
    <row r="15" spans="2:2" ht="21.75" customHeight="1" x14ac:dyDescent="0.2">
      <c r="B15" s="25" t="s">
        <v>94</v>
      </c>
    </row>
    <row r="16" spans="2:2" ht="21.75" customHeight="1" x14ac:dyDescent="0.2">
      <c r="B16" s="25" t="s">
        <v>95</v>
      </c>
    </row>
    <row r="17" spans="2:2" ht="21.75" customHeight="1" thickBot="1" x14ac:dyDescent="0.25">
      <c r="B17" s="26" t="s">
        <v>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E4A0-D0DA-46FA-B4C7-D842BE73D8C5}">
  <dimension ref="B3:H39"/>
  <sheetViews>
    <sheetView workbookViewId="0">
      <selection activeCell="J6" sqref="J6"/>
    </sheetView>
  </sheetViews>
  <sheetFormatPr defaultColWidth="11.42578125" defaultRowHeight="12.75" x14ac:dyDescent="0.2"/>
  <cols>
    <col min="1" max="1" width="21.42578125" customWidth="1"/>
    <col min="2" max="2" width="30.7109375" customWidth="1"/>
    <col min="3" max="8" width="14.42578125" customWidth="1"/>
  </cols>
  <sheetData>
    <row r="3" spans="2:8" ht="39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3" customFormat="1" ht="13.5" thickBot="1" x14ac:dyDescent="0.25">
      <c r="B4" s="79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80"/>
    </row>
    <row r="5" spans="2:8" ht="21.75" customHeight="1" x14ac:dyDescent="0.2">
      <c r="B5" s="33" t="s">
        <v>109</v>
      </c>
      <c r="C5" s="62"/>
      <c r="D5" s="62"/>
      <c r="E5" s="62"/>
      <c r="F5" s="62"/>
      <c r="G5" s="62"/>
      <c r="H5" s="63"/>
    </row>
    <row r="6" spans="2:8" s="4" customFormat="1" ht="40.5" customHeight="1" thickBot="1" x14ac:dyDescent="0.25">
      <c r="B6" s="39"/>
      <c r="C6" s="94">
        <v>2020</v>
      </c>
      <c r="D6" s="94">
        <v>2021</v>
      </c>
      <c r="E6" s="94">
        <v>2022</v>
      </c>
      <c r="F6" s="94">
        <v>2023</v>
      </c>
      <c r="G6" s="94">
        <v>2024</v>
      </c>
      <c r="H6" s="95" t="s">
        <v>99</v>
      </c>
    </row>
    <row r="7" spans="2:8" ht="21.75" customHeight="1" x14ac:dyDescent="0.2">
      <c r="B7" s="45" t="s">
        <v>10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.75" customHeight="1" x14ac:dyDescent="0.2">
      <c r="B8" s="36" t="s">
        <v>59</v>
      </c>
      <c r="C8" s="75">
        <v>16192</v>
      </c>
      <c r="D8" s="31">
        <v>14253</v>
      </c>
      <c r="E8" s="31">
        <v>13335</v>
      </c>
      <c r="F8" s="31">
        <v>9643</v>
      </c>
      <c r="G8" s="31">
        <v>9364</v>
      </c>
      <c r="H8" s="38">
        <f>(G8-F8)/F8</f>
        <v>-2.8932904697708182E-2</v>
      </c>
    </row>
    <row r="9" spans="2:8" ht="21.75" customHeight="1" x14ac:dyDescent="0.2">
      <c r="B9" s="36" t="s">
        <v>60</v>
      </c>
      <c r="C9" s="75">
        <v>4</v>
      </c>
      <c r="D9" s="31">
        <v>4</v>
      </c>
      <c r="E9" s="31">
        <v>4</v>
      </c>
      <c r="F9" s="31">
        <v>2</v>
      </c>
      <c r="G9" s="31">
        <v>2</v>
      </c>
      <c r="H9" s="69">
        <f>(G9-F9)/F9</f>
        <v>0</v>
      </c>
    </row>
    <row r="10" spans="2:8" ht="21.75" customHeight="1" thickBot="1" x14ac:dyDescent="0.25">
      <c r="B10" s="84" t="s">
        <v>61</v>
      </c>
      <c r="C10" s="78">
        <v>16196</v>
      </c>
      <c r="D10" s="50">
        <v>14257</v>
      </c>
      <c r="E10" s="50">
        <v>13339</v>
      </c>
      <c r="F10" s="50">
        <v>9645</v>
      </c>
      <c r="G10" s="50">
        <f>+SUM(G8:G9)</f>
        <v>9366</v>
      </c>
      <c r="H10" s="51">
        <f>(G10-F10)/F10</f>
        <v>-2.8926905132192846E-2</v>
      </c>
    </row>
    <row r="11" spans="2:8" ht="21.75" customHeight="1" x14ac:dyDescent="0.2">
      <c r="B11" s="42" t="s">
        <v>0</v>
      </c>
      <c r="C11" s="43" t="s">
        <v>7</v>
      </c>
      <c r="D11" s="43" t="s">
        <v>7</v>
      </c>
      <c r="E11" s="43" t="s">
        <v>7</v>
      </c>
      <c r="F11" s="43" t="s">
        <v>7</v>
      </c>
      <c r="G11" s="43" t="s">
        <v>7</v>
      </c>
      <c r="H11" s="44" t="s">
        <v>13</v>
      </c>
    </row>
    <row r="12" spans="2:8" ht="21.75" customHeight="1" x14ac:dyDescent="0.2">
      <c r="B12" s="36" t="s">
        <v>59</v>
      </c>
      <c r="C12" s="75">
        <v>3955</v>
      </c>
      <c r="D12" s="31">
        <v>2674</v>
      </c>
      <c r="E12" s="31">
        <v>2982</v>
      </c>
      <c r="F12" s="31">
        <v>1925</v>
      </c>
      <c r="G12" s="31">
        <v>2318</v>
      </c>
      <c r="H12" s="54">
        <f>(G12-F12)/F12</f>
        <v>0.20415584415584415</v>
      </c>
    </row>
    <row r="13" spans="2:8" ht="21.75" customHeight="1" x14ac:dyDescent="0.2">
      <c r="B13" s="36" t="s">
        <v>60</v>
      </c>
      <c r="C13" s="75">
        <v>1</v>
      </c>
      <c r="D13" s="31">
        <v>2</v>
      </c>
      <c r="E13" s="31">
        <v>2</v>
      </c>
      <c r="F13" s="31">
        <v>1</v>
      </c>
      <c r="G13" s="31">
        <v>1</v>
      </c>
      <c r="H13" s="93">
        <f>(G13-F13)/F13</f>
        <v>0</v>
      </c>
    </row>
    <row r="14" spans="2:8" ht="21.75" customHeight="1" thickBot="1" x14ac:dyDescent="0.25">
      <c r="B14" s="84" t="s">
        <v>61</v>
      </c>
      <c r="C14" s="78">
        <v>3956</v>
      </c>
      <c r="D14" s="50">
        <v>2676</v>
      </c>
      <c r="E14" s="50">
        <v>2984</v>
      </c>
      <c r="F14" s="50">
        <v>1926</v>
      </c>
      <c r="G14" s="50">
        <f>+SUM(G12:G13)</f>
        <v>2319</v>
      </c>
      <c r="H14" s="70">
        <f>(G14-F14)/F14</f>
        <v>0.20404984423676012</v>
      </c>
    </row>
    <row r="37" spans="2:8" x14ac:dyDescent="0.2">
      <c r="B37" s="5"/>
      <c r="C37" s="5"/>
      <c r="D37" s="6"/>
      <c r="E37" s="7"/>
      <c r="F37" s="7"/>
      <c r="G37" s="7"/>
      <c r="H37" s="7"/>
    </row>
    <row r="38" spans="2:8" ht="15" x14ac:dyDescent="0.3">
      <c r="D38" s="3"/>
    </row>
    <row r="39" spans="2:8" ht="15" x14ac:dyDescent="0.3">
      <c r="E39" s="1"/>
      <c r="F39" s="2"/>
      <c r="G39" s="2"/>
      <c r="H39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1920-47CA-49B5-81B6-1CF6DD94362B}">
  <dimension ref="B3:H57"/>
  <sheetViews>
    <sheetView topLeftCell="A70" workbookViewId="0">
      <selection activeCell="L102" sqref="L102"/>
    </sheetView>
  </sheetViews>
  <sheetFormatPr defaultColWidth="11.42578125" defaultRowHeight="12.75" x14ac:dyDescent="0.2"/>
  <cols>
    <col min="1" max="1" width="24.5703125" customWidth="1"/>
    <col min="2" max="2" width="30.7109375" customWidth="1"/>
    <col min="3" max="8" width="14.7109375" customWidth="1"/>
  </cols>
  <sheetData>
    <row r="3" spans="2:8" ht="32.25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3" customFormat="1" ht="13.5" thickBot="1" x14ac:dyDescent="0.25">
      <c r="B4" s="79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80"/>
    </row>
    <row r="5" spans="2:8" ht="21.75" customHeight="1" x14ac:dyDescent="0.2">
      <c r="B5" s="99" t="s">
        <v>62</v>
      </c>
      <c r="C5" s="62"/>
      <c r="D5" s="62"/>
      <c r="E5" s="62"/>
      <c r="F5" s="62"/>
      <c r="G5" s="62"/>
      <c r="H5" s="63"/>
    </row>
    <row r="6" spans="2:8" s="4" customFormat="1" ht="35.25" customHeight="1" thickBot="1" x14ac:dyDescent="0.25">
      <c r="B6" s="100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111</v>
      </c>
    </row>
    <row r="7" spans="2:8" ht="21.75" customHeight="1" x14ac:dyDescent="0.2">
      <c r="B7" s="48" t="s">
        <v>101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.75" customHeight="1" x14ac:dyDescent="0.2">
      <c r="B8" s="36" t="s">
        <v>63</v>
      </c>
      <c r="C8" s="96">
        <v>6</v>
      </c>
      <c r="D8" s="97">
        <v>7</v>
      </c>
      <c r="E8" s="97">
        <v>8.8000000000000007</v>
      </c>
      <c r="F8" s="97">
        <v>10</v>
      </c>
      <c r="G8" s="97">
        <v>10</v>
      </c>
      <c r="H8" s="69">
        <f>(G8-F8)/F8</f>
        <v>0</v>
      </c>
    </row>
    <row r="9" spans="2:8" ht="21.75" customHeight="1" x14ac:dyDescent="0.2">
      <c r="B9" s="36" t="s">
        <v>64</v>
      </c>
      <c r="C9" s="76" t="s">
        <v>33</v>
      </c>
      <c r="D9" s="76" t="s">
        <v>33</v>
      </c>
      <c r="E9" s="101">
        <v>11</v>
      </c>
      <c r="F9" s="102">
        <v>10</v>
      </c>
      <c r="G9" s="76" t="s">
        <v>33</v>
      </c>
      <c r="H9" s="38">
        <v>-1</v>
      </c>
    </row>
    <row r="10" spans="2:8" ht="21.75" customHeight="1" x14ac:dyDescent="0.2">
      <c r="B10" s="36" t="s">
        <v>65</v>
      </c>
      <c r="C10" s="75">
        <v>37</v>
      </c>
      <c r="D10" s="31">
        <v>34</v>
      </c>
      <c r="E10" s="31">
        <v>29</v>
      </c>
      <c r="F10" s="31">
        <v>33</v>
      </c>
      <c r="G10" s="31">
        <v>31</v>
      </c>
      <c r="H10" s="64">
        <f>(G10-F10)/F10</f>
        <v>-6.0606060606060608E-2</v>
      </c>
    </row>
    <row r="11" spans="2:8" ht="21.75" customHeight="1" x14ac:dyDescent="0.2">
      <c r="B11" s="36" t="s">
        <v>66</v>
      </c>
      <c r="C11" s="75">
        <v>16</v>
      </c>
      <c r="D11" s="31">
        <v>39</v>
      </c>
      <c r="E11" s="31">
        <v>56.48</v>
      </c>
      <c r="F11" s="31">
        <v>36</v>
      </c>
      <c r="G11" s="31">
        <v>51</v>
      </c>
      <c r="H11" s="54">
        <f>(G11-F11)/F11</f>
        <v>0.41666666666666669</v>
      </c>
    </row>
    <row r="12" spans="2:8" ht="21.75" customHeight="1" thickBot="1" x14ac:dyDescent="0.25">
      <c r="B12" s="84" t="s">
        <v>67</v>
      </c>
      <c r="C12" s="78">
        <v>59</v>
      </c>
      <c r="D12" s="78">
        <v>80</v>
      </c>
      <c r="E12" s="78">
        <v>105.28</v>
      </c>
      <c r="F12" s="78">
        <v>79</v>
      </c>
      <c r="G12" s="78">
        <f>+SUM(G8:G11)</f>
        <v>92</v>
      </c>
      <c r="H12" s="70">
        <f>(G12-F12)/F12</f>
        <v>0.16455696202531644</v>
      </c>
    </row>
    <row r="13" spans="2:8" ht="21.75" customHeight="1" x14ac:dyDescent="0.2">
      <c r="B13" s="53" t="s">
        <v>0</v>
      </c>
      <c r="C13" s="43" t="s">
        <v>7</v>
      </c>
      <c r="D13" s="43" t="s">
        <v>7</v>
      </c>
      <c r="E13" s="43" t="s">
        <v>7</v>
      </c>
      <c r="F13" s="43" t="s">
        <v>7</v>
      </c>
      <c r="G13" s="43" t="s">
        <v>7</v>
      </c>
      <c r="H13" s="44" t="s">
        <v>13</v>
      </c>
    </row>
    <row r="14" spans="2:8" ht="21.75" customHeight="1" x14ac:dyDescent="0.2">
      <c r="B14" s="36" t="s">
        <v>63</v>
      </c>
      <c r="C14" s="96">
        <v>9</v>
      </c>
      <c r="D14" s="97">
        <v>10</v>
      </c>
      <c r="E14" s="97">
        <v>13.200000000000001</v>
      </c>
      <c r="F14" s="97">
        <v>12</v>
      </c>
      <c r="G14" s="97">
        <v>12</v>
      </c>
      <c r="H14" s="69">
        <f>(G14-F14)/F14</f>
        <v>0</v>
      </c>
    </row>
    <row r="15" spans="2:8" ht="21.75" customHeight="1" x14ac:dyDescent="0.2">
      <c r="B15" s="36" t="s">
        <v>64</v>
      </c>
      <c r="C15" s="76" t="s">
        <v>33</v>
      </c>
      <c r="D15" s="76" t="s">
        <v>33</v>
      </c>
      <c r="E15" s="101">
        <v>11</v>
      </c>
      <c r="F15" s="98">
        <v>12</v>
      </c>
      <c r="G15" s="76" t="s">
        <v>33</v>
      </c>
      <c r="H15" s="38">
        <v>-1</v>
      </c>
    </row>
    <row r="16" spans="2:8" ht="21.75" customHeight="1" x14ac:dyDescent="0.2">
      <c r="B16" s="36" t="s">
        <v>65</v>
      </c>
      <c r="C16" s="75">
        <v>118</v>
      </c>
      <c r="D16" s="31">
        <v>109</v>
      </c>
      <c r="E16" s="31">
        <v>92.797882052218242</v>
      </c>
      <c r="F16" s="31">
        <v>105.59758992148971</v>
      </c>
      <c r="G16" s="31">
        <v>99</v>
      </c>
      <c r="H16" s="38">
        <f>(G16-F16)/F16</f>
        <v>-6.2478603218074642E-2</v>
      </c>
    </row>
    <row r="17" spans="2:8" ht="21.75" customHeight="1" x14ac:dyDescent="0.2">
      <c r="B17" s="36" t="s">
        <v>66</v>
      </c>
      <c r="C17" s="75">
        <v>30</v>
      </c>
      <c r="D17" s="31">
        <v>124</v>
      </c>
      <c r="E17" s="31">
        <v>112.96</v>
      </c>
      <c r="F17" s="31">
        <v>72</v>
      </c>
      <c r="G17" s="31">
        <v>102</v>
      </c>
      <c r="H17" s="54">
        <f>(G17-F17)/F17</f>
        <v>0.41666666666666669</v>
      </c>
    </row>
    <row r="18" spans="2:8" ht="21.75" customHeight="1" thickBot="1" x14ac:dyDescent="0.25">
      <c r="B18" s="84" t="s">
        <v>67</v>
      </c>
      <c r="C18" s="78">
        <v>157</v>
      </c>
      <c r="D18" s="78">
        <v>243</v>
      </c>
      <c r="E18" s="78">
        <v>229.95788205221822</v>
      </c>
      <c r="F18" s="78">
        <v>201.59758992148971</v>
      </c>
      <c r="G18" s="78">
        <f>+SUM(G14:G17)</f>
        <v>213</v>
      </c>
      <c r="H18" s="70">
        <f>(G18-F18)/F18</f>
        <v>5.656024996603802E-2</v>
      </c>
    </row>
    <row r="19" spans="2:8" x14ac:dyDescent="0.2">
      <c r="B19" s="12" t="s">
        <v>110</v>
      </c>
      <c r="C19" s="17"/>
      <c r="D19" s="17"/>
      <c r="E19" s="17"/>
      <c r="F19" s="17"/>
      <c r="G19" s="17"/>
    </row>
    <row r="20" spans="2:8" x14ac:dyDescent="0.2">
      <c r="B20" s="12"/>
      <c r="C20" s="17"/>
      <c r="D20" s="17"/>
      <c r="E20" s="17"/>
      <c r="F20" s="17"/>
      <c r="G20" s="17"/>
    </row>
    <row r="21" spans="2:8" x14ac:dyDescent="0.2">
      <c r="B21" s="12"/>
      <c r="C21" s="17"/>
      <c r="D21" s="17"/>
      <c r="E21" s="17"/>
      <c r="F21" s="17"/>
      <c r="G21" s="17"/>
    </row>
    <row r="22" spans="2:8" x14ac:dyDescent="0.2">
      <c r="B22" s="12"/>
      <c r="C22" s="17"/>
      <c r="D22" s="17"/>
      <c r="E22" s="17"/>
      <c r="F22" s="17"/>
      <c r="G22" s="17"/>
    </row>
    <row r="23" spans="2:8" x14ac:dyDescent="0.2">
      <c r="C23" s="17"/>
      <c r="D23" s="17"/>
      <c r="E23" s="17"/>
      <c r="F23" s="17"/>
      <c r="G23" s="17"/>
    </row>
    <row r="24" spans="2:8" x14ac:dyDescent="0.2">
      <c r="B24" s="12"/>
      <c r="C24" s="17"/>
      <c r="D24" s="17"/>
      <c r="E24" s="17"/>
      <c r="F24" s="17"/>
      <c r="G24" s="17"/>
    </row>
    <row r="25" spans="2:8" x14ac:dyDescent="0.2">
      <c r="B25" s="12"/>
      <c r="C25" s="17"/>
      <c r="D25" s="17"/>
      <c r="E25" s="17"/>
      <c r="F25" s="17"/>
      <c r="G25" s="17"/>
    </row>
    <row r="26" spans="2:8" ht="15" x14ac:dyDescent="0.3">
      <c r="C26" s="17"/>
      <c r="D26" s="17"/>
      <c r="E26" s="17"/>
      <c r="F26" s="17"/>
      <c r="G26" s="17"/>
      <c r="H26" s="2"/>
    </row>
    <row r="55" spans="2:8" x14ac:dyDescent="0.2">
      <c r="B55" s="5"/>
      <c r="C55" s="5"/>
      <c r="D55" s="6"/>
      <c r="E55" s="7"/>
      <c r="F55" s="7"/>
      <c r="G55" s="7"/>
      <c r="H55" s="7"/>
    </row>
    <row r="56" spans="2:8" ht="15" x14ac:dyDescent="0.3">
      <c r="D56" s="3"/>
    </row>
    <row r="57" spans="2:8" ht="15" x14ac:dyDescent="0.3">
      <c r="E57" s="1"/>
      <c r="F57" s="2"/>
      <c r="G57" s="2"/>
      <c r="H57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1E64-CF12-4326-A936-E8A70DD11244}">
  <dimension ref="B2:H54"/>
  <sheetViews>
    <sheetView workbookViewId="0">
      <selection activeCell="K71" sqref="K71"/>
    </sheetView>
  </sheetViews>
  <sheetFormatPr defaultColWidth="11.42578125" defaultRowHeight="12.75" x14ac:dyDescent="0.2"/>
  <cols>
    <col min="1" max="1" width="11.28515625" customWidth="1"/>
    <col min="2" max="2" width="36.5703125" customWidth="1"/>
    <col min="3" max="8" width="13" customWidth="1"/>
  </cols>
  <sheetData>
    <row r="2" spans="2:8" ht="20.25" customHeight="1" x14ac:dyDescent="0.2"/>
    <row r="3" spans="2:8" ht="33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8" customFormat="1" ht="13.5" thickBot="1" x14ac:dyDescent="0.25">
      <c r="B4" s="104"/>
      <c r="C4" s="104"/>
      <c r="D4" s="105"/>
      <c r="E4" s="106"/>
      <c r="F4" s="106"/>
      <c r="G4" s="106"/>
      <c r="H4" s="106"/>
    </row>
    <row r="5" spans="2:8" ht="15" x14ac:dyDescent="0.2">
      <c r="B5" s="33" t="s">
        <v>112</v>
      </c>
      <c r="C5" s="62"/>
      <c r="D5" s="62"/>
      <c r="E5" s="62"/>
      <c r="F5" s="62"/>
      <c r="G5" s="62"/>
      <c r="H5" s="63"/>
    </row>
    <row r="6" spans="2:8" s="4" customFormat="1" ht="30.75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111</v>
      </c>
    </row>
    <row r="7" spans="2:8" ht="12.75" customHeight="1" x14ac:dyDescent="0.2">
      <c r="B7" s="48" t="s">
        <v>100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15" x14ac:dyDescent="0.2">
      <c r="B8" s="36" t="s">
        <v>68</v>
      </c>
      <c r="C8" s="75">
        <v>83</v>
      </c>
      <c r="D8" s="31">
        <v>83</v>
      </c>
      <c r="E8" s="31">
        <v>80</v>
      </c>
      <c r="F8" s="31">
        <v>112</v>
      </c>
      <c r="G8" s="31">
        <v>112</v>
      </c>
      <c r="H8" s="64">
        <f>(G8-F8)/F8</f>
        <v>0</v>
      </c>
    </row>
    <row r="9" spans="2:8" ht="15" x14ac:dyDescent="0.2">
      <c r="B9" s="36" t="s">
        <v>69</v>
      </c>
      <c r="C9" s="75">
        <v>5364</v>
      </c>
      <c r="D9" s="31">
        <v>5364</v>
      </c>
      <c r="E9" s="31">
        <v>5540</v>
      </c>
      <c r="F9" s="31">
        <v>5859</v>
      </c>
      <c r="G9" s="31">
        <v>5859</v>
      </c>
      <c r="H9" s="64">
        <f>(G9-F9)/F9</f>
        <v>0</v>
      </c>
    </row>
    <row r="10" spans="2:8" ht="15.75" thickBot="1" x14ac:dyDescent="0.25">
      <c r="B10" s="49" t="s">
        <v>113</v>
      </c>
      <c r="C10" s="85">
        <v>5447</v>
      </c>
      <c r="D10" s="86">
        <v>5447</v>
      </c>
      <c r="E10" s="86">
        <v>5620</v>
      </c>
      <c r="F10" s="86">
        <v>5971</v>
      </c>
      <c r="G10" s="86">
        <f t="shared" ref="C10:G10" si="0">SUM(G8:G9)</f>
        <v>5971</v>
      </c>
      <c r="H10" s="65">
        <f>(G10-F10)/F10</f>
        <v>0</v>
      </c>
    </row>
    <row r="11" spans="2:8" s="103" customFormat="1" ht="15" x14ac:dyDescent="0.2">
      <c r="B11" s="48" t="s">
        <v>115</v>
      </c>
      <c r="C11" s="46" t="s">
        <v>7</v>
      </c>
      <c r="D11" s="46" t="s">
        <v>7</v>
      </c>
      <c r="E11" s="46" t="s">
        <v>7</v>
      </c>
      <c r="F11" s="46" t="s">
        <v>7</v>
      </c>
      <c r="G11" s="46" t="s">
        <v>7</v>
      </c>
      <c r="H11" s="47" t="s">
        <v>13</v>
      </c>
    </row>
    <row r="12" spans="2:8" s="103" customFormat="1" ht="15" x14ac:dyDescent="0.2">
      <c r="B12" s="36" t="s">
        <v>68</v>
      </c>
      <c r="C12" s="75">
        <v>38</v>
      </c>
      <c r="D12" s="31">
        <v>48</v>
      </c>
      <c r="E12" s="31">
        <v>34</v>
      </c>
      <c r="F12" s="31">
        <v>56</v>
      </c>
      <c r="G12" s="31">
        <v>2</v>
      </c>
      <c r="H12" s="38">
        <f>(G12-F12)/F12</f>
        <v>-0.9642857142857143</v>
      </c>
    </row>
    <row r="13" spans="2:8" s="103" customFormat="1" ht="15" x14ac:dyDescent="0.2">
      <c r="B13" s="36" t="s">
        <v>69</v>
      </c>
      <c r="C13" s="75">
        <v>4744</v>
      </c>
      <c r="D13" s="31">
        <v>5154</v>
      </c>
      <c r="E13" s="31">
        <v>4523</v>
      </c>
      <c r="F13" s="31">
        <v>8972</v>
      </c>
      <c r="G13" s="31">
        <v>2109</v>
      </c>
      <c r="H13" s="38">
        <f>(G13-F13)/F13</f>
        <v>-0.76493535443602323</v>
      </c>
    </row>
    <row r="14" spans="2:8" s="103" customFormat="1" ht="15.75" thickBot="1" x14ac:dyDescent="0.25">
      <c r="B14" s="49" t="s">
        <v>113</v>
      </c>
      <c r="C14" s="85">
        <v>4782</v>
      </c>
      <c r="D14" s="86">
        <v>5202</v>
      </c>
      <c r="E14" s="86">
        <v>4557</v>
      </c>
      <c r="F14" s="86">
        <v>9028</v>
      </c>
      <c r="G14" s="86">
        <f>SUM(G12:G13)</f>
        <v>2111</v>
      </c>
      <c r="H14" s="51">
        <f>(G14-F14)/F14</f>
        <v>-0.76617190961453252</v>
      </c>
    </row>
    <row r="15" spans="2:8" ht="15" x14ac:dyDescent="0.2">
      <c r="B15" s="53" t="s">
        <v>114</v>
      </c>
      <c r="C15" s="43" t="s">
        <v>7</v>
      </c>
      <c r="D15" s="43" t="s">
        <v>7</v>
      </c>
      <c r="E15" s="43" t="s">
        <v>7</v>
      </c>
      <c r="F15" s="43" t="s">
        <v>7</v>
      </c>
      <c r="G15" s="43" t="s">
        <v>7</v>
      </c>
      <c r="H15" s="44" t="s">
        <v>13</v>
      </c>
    </row>
    <row r="16" spans="2:8" ht="15" x14ac:dyDescent="0.2">
      <c r="B16" s="36" t="s">
        <v>70</v>
      </c>
      <c r="C16" s="75">
        <v>627</v>
      </c>
      <c r="D16" s="31">
        <v>662</v>
      </c>
      <c r="E16" s="31">
        <v>588</v>
      </c>
      <c r="F16" s="31">
        <v>1150</v>
      </c>
      <c r="G16" s="31">
        <v>202</v>
      </c>
      <c r="H16" s="38">
        <f>(G16-F16)/F16</f>
        <v>-0.82434782608695656</v>
      </c>
    </row>
    <row r="17" spans="2:8" ht="15" x14ac:dyDescent="0.2">
      <c r="B17" s="36" t="s">
        <v>71</v>
      </c>
      <c r="C17" s="75">
        <v>20</v>
      </c>
      <c r="D17" s="31">
        <v>21</v>
      </c>
      <c r="E17" s="31">
        <v>25</v>
      </c>
      <c r="F17" s="31">
        <v>35</v>
      </c>
      <c r="G17" s="31">
        <v>19</v>
      </c>
      <c r="H17" s="38">
        <f>(G17-F17)/F17</f>
        <v>-0.45714285714285713</v>
      </c>
    </row>
    <row r="18" spans="2:8" ht="15" x14ac:dyDescent="0.2">
      <c r="B18" s="36" t="s">
        <v>72</v>
      </c>
      <c r="C18" s="75">
        <v>6</v>
      </c>
      <c r="D18" s="31">
        <v>7</v>
      </c>
      <c r="E18" s="31">
        <v>6</v>
      </c>
      <c r="F18" s="31">
        <v>54</v>
      </c>
      <c r="G18" s="31">
        <v>47</v>
      </c>
      <c r="H18" s="38">
        <f>(G18-F18)/F18</f>
        <v>-0.12962962962962962</v>
      </c>
    </row>
    <row r="19" spans="2:8" ht="15.75" thickBot="1" x14ac:dyDescent="0.25">
      <c r="B19" s="49" t="s">
        <v>73</v>
      </c>
      <c r="C19" s="78">
        <v>653</v>
      </c>
      <c r="D19" s="50">
        <v>690</v>
      </c>
      <c r="E19" s="50">
        <v>619</v>
      </c>
      <c r="F19" s="50">
        <v>1239</v>
      </c>
      <c r="G19" s="50">
        <f>SUM(G16:G18)</f>
        <v>268</v>
      </c>
      <c r="H19" s="51">
        <f>(G19-F19)/F19</f>
        <v>-0.78369652945924129</v>
      </c>
    </row>
    <row r="20" spans="2:8" ht="15" x14ac:dyDescent="0.3">
      <c r="D20" s="3"/>
    </row>
    <row r="21" spans="2:8" ht="15" x14ac:dyDescent="0.3">
      <c r="D21" s="3"/>
    </row>
    <row r="22" spans="2:8" ht="15" x14ac:dyDescent="0.3">
      <c r="D22" s="3"/>
    </row>
    <row r="23" spans="2:8" ht="15" x14ac:dyDescent="0.3">
      <c r="E23" s="1"/>
      <c r="F23" s="2"/>
      <c r="G23" s="2"/>
      <c r="H23" s="2"/>
    </row>
    <row r="52" spans="2:8" x14ac:dyDescent="0.2">
      <c r="B52" s="5"/>
      <c r="C52" s="5"/>
      <c r="D52" s="6"/>
      <c r="E52" s="7"/>
      <c r="F52" s="7"/>
      <c r="G52" s="7"/>
      <c r="H52" s="7"/>
    </row>
    <row r="53" spans="2:8" ht="15" x14ac:dyDescent="0.3">
      <c r="D53" s="3"/>
    </row>
    <row r="54" spans="2:8" ht="15" x14ac:dyDescent="0.3">
      <c r="E54" s="1"/>
      <c r="F54" s="2"/>
      <c r="G54" s="2"/>
      <c r="H54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BC12-B2DD-4D1C-B66F-E0EA8ADFFBFE}">
  <dimension ref="B3:H55"/>
  <sheetViews>
    <sheetView workbookViewId="0">
      <selection activeCell="L83" sqref="L83"/>
    </sheetView>
  </sheetViews>
  <sheetFormatPr defaultColWidth="11.42578125" defaultRowHeight="12.75" x14ac:dyDescent="0.2"/>
  <cols>
    <col min="1" max="1" width="22" customWidth="1"/>
    <col min="2" max="2" width="28.42578125" customWidth="1"/>
    <col min="3" max="8" width="14.85546875" customWidth="1"/>
  </cols>
  <sheetData>
    <row r="3" spans="2:8" ht="32.25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ht="29.25" customHeight="1" thickBot="1" x14ac:dyDescent="0.25">
      <c r="B4" s="66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68"/>
    </row>
    <row r="5" spans="2:8" ht="21.75" customHeight="1" x14ac:dyDescent="0.2">
      <c r="B5" s="33" t="s">
        <v>74</v>
      </c>
      <c r="C5" s="62"/>
      <c r="D5" s="62"/>
      <c r="E5" s="62"/>
      <c r="F5" s="62"/>
      <c r="G5" s="62"/>
      <c r="H5" s="63"/>
    </row>
    <row r="6" spans="2:8" s="4" customFormat="1" ht="40.5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111</v>
      </c>
    </row>
    <row r="7" spans="2:8" ht="21.75" customHeight="1" x14ac:dyDescent="0.2">
      <c r="B7" s="48" t="s">
        <v>100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.75" customHeight="1" x14ac:dyDescent="0.2">
      <c r="B8" s="36" t="s">
        <v>75</v>
      </c>
      <c r="C8" s="75">
        <v>50</v>
      </c>
      <c r="D8" s="31">
        <v>50</v>
      </c>
      <c r="E8" s="31">
        <v>50</v>
      </c>
      <c r="F8" s="31">
        <v>50</v>
      </c>
      <c r="G8" s="31">
        <v>50</v>
      </c>
      <c r="H8" s="69">
        <f>(G8-F8)/F8</f>
        <v>0</v>
      </c>
    </row>
    <row r="9" spans="2:8" ht="21.75" customHeight="1" x14ac:dyDescent="0.2">
      <c r="B9" s="36" t="s">
        <v>76</v>
      </c>
      <c r="C9" s="75">
        <v>1621</v>
      </c>
      <c r="D9" s="31">
        <v>1979</v>
      </c>
      <c r="E9" s="31">
        <v>2031</v>
      </c>
      <c r="F9" s="31">
        <v>2412</v>
      </c>
      <c r="G9" s="31">
        <v>2271</v>
      </c>
      <c r="H9" s="38">
        <f>(G9-F9)/F9</f>
        <v>-5.8457711442786067E-2</v>
      </c>
    </row>
    <row r="10" spans="2:8" ht="21.75" customHeight="1" thickBot="1" x14ac:dyDescent="0.25">
      <c r="B10" s="49" t="s">
        <v>77</v>
      </c>
      <c r="C10" s="85">
        <v>1671</v>
      </c>
      <c r="D10" s="86">
        <v>2029</v>
      </c>
      <c r="E10" s="86">
        <v>2081</v>
      </c>
      <c r="F10" s="86">
        <v>2462</v>
      </c>
      <c r="G10" s="86">
        <f>+SUM(G8:G9)</f>
        <v>2321</v>
      </c>
      <c r="H10" s="51">
        <f>(G10-F10)/F10</f>
        <v>-5.7270511779041432E-2</v>
      </c>
    </row>
    <row r="11" spans="2:8" ht="21.75" customHeight="1" x14ac:dyDescent="0.2">
      <c r="B11" s="48" t="s">
        <v>0</v>
      </c>
      <c r="C11" s="46" t="s">
        <v>7</v>
      </c>
      <c r="D11" s="46" t="s">
        <v>7</v>
      </c>
      <c r="E11" s="46" t="s">
        <v>7</v>
      </c>
      <c r="F11" s="46" t="s">
        <v>7</v>
      </c>
      <c r="G11" s="46" t="s">
        <v>7</v>
      </c>
      <c r="H11" s="47" t="s">
        <v>13</v>
      </c>
    </row>
    <row r="12" spans="2:8" ht="21.75" customHeight="1" x14ac:dyDescent="0.2">
      <c r="B12" s="36" t="s">
        <v>75</v>
      </c>
      <c r="C12" s="75">
        <v>318</v>
      </c>
      <c r="D12" s="31">
        <v>156</v>
      </c>
      <c r="E12" s="31">
        <v>148</v>
      </c>
      <c r="F12" s="31">
        <v>163</v>
      </c>
      <c r="G12" s="31">
        <v>85</v>
      </c>
      <c r="H12" s="38">
        <f>(G12-F12)/F12</f>
        <v>-0.4785276073619632</v>
      </c>
    </row>
    <row r="13" spans="2:8" ht="21.75" customHeight="1" x14ac:dyDescent="0.2">
      <c r="B13" s="36" t="s">
        <v>76</v>
      </c>
      <c r="C13" s="75">
        <v>6217</v>
      </c>
      <c r="D13" s="31">
        <v>9843</v>
      </c>
      <c r="E13" s="31">
        <v>10347</v>
      </c>
      <c r="F13" s="31">
        <v>11173</v>
      </c>
      <c r="G13" s="31">
        <v>8948</v>
      </c>
      <c r="H13" s="38">
        <f>(G13-F13)/F13</f>
        <v>-0.19914078582296607</v>
      </c>
    </row>
    <row r="14" spans="2:8" ht="21.75" customHeight="1" thickBot="1" x14ac:dyDescent="0.25">
      <c r="B14" s="49" t="s">
        <v>77</v>
      </c>
      <c r="C14" s="85">
        <v>6535</v>
      </c>
      <c r="D14" s="86">
        <v>9999</v>
      </c>
      <c r="E14" s="86">
        <v>10495</v>
      </c>
      <c r="F14" s="86">
        <v>11336</v>
      </c>
      <c r="G14" s="86">
        <f>+SUM(G12:G13)</f>
        <v>9033</v>
      </c>
      <c r="H14" s="51">
        <f>(G14-F14)/F14</f>
        <v>-0.20315808045165842</v>
      </c>
    </row>
    <row r="15" spans="2:8" ht="21.75" customHeight="1" x14ac:dyDescent="0.2">
      <c r="B15" s="53" t="s">
        <v>116</v>
      </c>
      <c r="C15" s="43" t="s">
        <v>78</v>
      </c>
      <c r="D15" s="43" t="s">
        <v>78</v>
      </c>
      <c r="E15" s="43" t="s">
        <v>78</v>
      </c>
      <c r="F15" s="43" t="s">
        <v>78</v>
      </c>
      <c r="G15" s="43" t="s">
        <v>78</v>
      </c>
      <c r="H15" s="107"/>
    </row>
    <row r="16" spans="2:8" ht="21.75" customHeight="1" thickBot="1" x14ac:dyDescent="0.25">
      <c r="B16" s="49" t="s">
        <v>79</v>
      </c>
      <c r="C16" s="78">
        <v>45400</v>
      </c>
      <c r="D16" s="50">
        <v>57291</v>
      </c>
      <c r="E16" s="50">
        <v>66030</v>
      </c>
      <c r="F16" s="50">
        <v>71047</v>
      </c>
      <c r="G16" s="50">
        <v>59932</v>
      </c>
      <c r="H16" s="51">
        <f>(G16-F16)/F16</f>
        <v>-0.15644573310625362</v>
      </c>
    </row>
    <row r="17" spans="4:8" ht="15" x14ac:dyDescent="0.3">
      <c r="D17" s="3"/>
    </row>
    <row r="18" spans="4:8" ht="15" x14ac:dyDescent="0.3">
      <c r="D18" s="3"/>
    </row>
    <row r="19" spans="4:8" ht="15" x14ac:dyDescent="0.3">
      <c r="D19" s="3"/>
    </row>
    <row r="20" spans="4:8" ht="15" x14ac:dyDescent="0.3">
      <c r="D20" s="3"/>
    </row>
    <row r="21" spans="4:8" ht="15" x14ac:dyDescent="0.3">
      <c r="D21" s="3"/>
    </row>
    <row r="22" spans="4:8" ht="15" x14ac:dyDescent="0.3">
      <c r="D22" s="3"/>
    </row>
    <row r="23" spans="4:8" ht="15" x14ac:dyDescent="0.3">
      <c r="D23" s="3"/>
    </row>
    <row r="24" spans="4:8" ht="15" x14ac:dyDescent="0.3">
      <c r="E24" s="1"/>
      <c r="F24" s="2"/>
      <c r="G24" s="2"/>
      <c r="H24" s="2"/>
    </row>
    <row r="53" spans="2:8" x14ac:dyDescent="0.2">
      <c r="B53" s="5"/>
      <c r="C53" s="5"/>
      <c r="D53" s="6"/>
      <c r="E53" s="7"/>
      <c r="F53" s="7"/>
      <c r="G53" s="7"/>
      <c r="H53" s="7"/>
    </row>
    <row r="54" spans="2:8" ht="15" x14ac:dyDescent="0.3">
      <c r="D54" s="3"/>
    </row>
    <row r="55" spans="2:8" ht="15" x14ac:dyDescent="0.3">
      <c r="E55" s="1"/>
      <c r="F55" s="2"/>
      <c r="G55" s="2"/>
      <c r="H55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43D7-19BC-4E66-B65F-A5BDAC9A9E05}">
  <dimension ref="B3:H49"/>
  <sheetViews>
    <sheetView tabSelected="1" topLeftCell="A61" workbookViewId="0">
      <selection activeCell="M80" sqref="M80"/>
    </sheetView>
  </sheetViews>
  <sheetFormatPr defaultColWidth="11.42578125" defaultRowHeight="12.75" x14ac:dyDescent="0.2"/>
  <cols>
    <col min="1" max="1" width="18.5703125" customWidth="1"/>
    <col min="2" max="2" width="34.28515625" customWidth="1"/>
    <col min="3" max="8" width="15.140625" customWidth="1"/>
  </cols>
  <sheetData>
    <row r="3" spans="2:8" ht="30.75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8" customFormat="1" ht="27" customHeight="1" thickBot="1" x14ac:dyDescent="0.25">
      <c r="B4" s="104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106"/>
    </row>
    <row r="5" spans="2:8" ht="15" x14ac:dyDescent="0.2">
      <c r="B5" s="109" t="s">
        <v>80</v>
      </c>
      <c r="C5" s="62"/>
      <c r="D5" s="62"/>
      <c r="E5" s="62"/>
      <c r="F5" s="62"/>
      <c r="G5" s="62"/>
      <c r="H5" s="63"/>
    </row>
    <row r="6" spans="2:8" s="4" customFormat="1" ht="30" customHeight="1" thickBot="1" x14ac:dyDescent="0.25">
      <c r="B6" s="110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111</v>
      </c>
    </row>
    <row r="7" spans="2:8" ht="15" x14ac:dyDescent="0.2">
      <c r="B7" s="48" t="s">
        <v>10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15" x14ac:dyDescent="0.2">
      <c r="B8" s="36" t="s">
        <v>81</v>
      </c>
      <c r="C8" s="75">
        <v>4</v>
      </c>
      <c r="D8" s="31">
        <v>4</v>
      </c>
      <c r="E8" s="31">
        <v>4</v>
      </c>
      <c r="F8" s="31">
        <v>13</v>
      </c>
      <c r="G8" s="31">
        <v>13</v>
      </c>
      <c r="H8" s="69">
        <f>(G8-F8)/F8</f>
        <v>0</v>
      </c>
    </row>
    <row r="9" spans="2:8" ht="15" x14ac:dyDescent="0.2">
      <c r="B9" s="36" t="s">
        <v>82</v>
      </c>
      <c r="C9" s="108">
        <v>10677</v>
      </c>
      <c r="D9" s="31">
        <v>10867</v>
      </c>
      <c r="E9" s="31">
        <v>10875</v>
      </c>
      <c r="F9" s="31">
        <v>12178</v>
      </c>
      <c r="G9" s="31">
        <v>12181</v>
      </c>
      <c r="H9" s="69">
        <f>(G9-F9)/F9</f>
        <v>2.4634586960091967E-4</v>
      </c>
    </row>
    <row r="10" spans="2:8" ht="15.75" thickBot="1" x14ac:dyDescent="0.25">
      <c r="B10" s="49" t="s">
        <v>117</v>
      </c>
      <c r="C10" s="78">
        <v>10681</v>
      </c>
      <c r="D10" s="50">
        <v>10871</v>
      </c>
      <c r="E10" s="50">
        <v>10879</v>
      </c>
      <c r="F10" s="50">
        <v>12191</v>
      </c>
      <c r="G10" s="50">
        <f>+SUM(G8:G9)</f>
        <v>12194</v>
      </c>
      <c r="H10" s="111">
        <f>(G10-F10)/F10</f>
        <v>2.4608317611352635E-4</v>
      </c>
    </row>
    <row r="11" spans="2:8" ht="15" x14ac:dyDescent="0.2">
      <c r="B11" s="53" t="s">
        <v>0</v>
      </c>
      <c r="C11" s="43" t="s">
        <v>7</v>
      </c>
      <c r="D11" s="43" t="s">
        <v>7</v>
      </c>
      <c r="E11" s="43" t="s">
        <v>7</v>
      </c>
      <c r="F11" s="43" t="s">
        <v>7</v>
      </c>
      <c r="G11" s="43" t="s">
        <v>7</v>
      </c>
      <c r="H11" s="44" t="s">
        <v>13</v>
      </c>
    </row>
    <row r="12" spans="2:8" ht="15" x14ac:dyDescent="0.2">
      <c r="B12" s="36" t="s">
        <v>81</v>
      </c>
      <c r="C12" s="75">
        <v>2</v>
      </c>
      <c r="D12" s="31">
        <v>2</v>
      </c>
      <c r="E12" s="31">
        <v>2</v>
      </c>
      <c r="F12" s="31">
        <v>7</v>
      </c>
      <c r="G12" s="31">
        <v>4</v>
      </c>
      <c r="H12" s="64">
        <f>(G12-F12)/F12</f>
        <v>-0.42857142857142855</v>
      </c>
    </row>
    <row r="13" spans="2:8" ht="15" x14ac:dyDescent="0.2">
      <c r="B13" s="36" t="s">
        <v>82</v>
      </c>
      <c r="C13" s="108">
        <v>20358</v>
      </c>
      <c r="D13" s="31">
        <v>17859</v>
      </c>
      <c r="E13" s="31">
        <v>15240</v>
      </c>
      <c r="F13" s="31">
        <v>14977</v>
      </c>
      <c r="G13" s="31">
        <v>15025</v>
      </c>
      <c r="H13" s="69">
        <f>(G13-F13)/F13</f>
        <v>3.2049142017760565E-3</v>
      </c>
    </row>
    <row r="14" spans="2:8" ht="15.75" thickBot="1" x14ac:dyDescent="0.25">
      <c r="B14" s="49" t="s">
        <v>117</v>
      </c>
      <c r="C14" s="78">
        <v>20360</v>
      </c>
      <c r="D14" s="50">
        <v>17861</v>
      </c>
      <c r="E14" s="50">
        <v>15242</v>
      </c>
      <c r="F14" s="50">
        <v>14984</v>
      </c>
      <c r="G14" s="50">
        <f>+SUM(G12:G13)</f>
        <v>15029</v>
      </c>
      <c r="H14" s="111">
        <f>(G14-F14)/F14</f>
        <v>3.0032034169781099E-3</v>
      </c>
    </row>
    <row r="15" spans="2:8" ht="15" x14ac:dyDescent="0.3">
      <c r="B15" s="12"/>
      <c r="D15" s="3"/>
    </row>
    <row r="16" spans="2:8" ht="15" x14ac:dyDescent="0.3">
      <c r="B16" s="12"/>
      <c r="D16" s="3"/>
    </row>
    <row r="17" spans="2:8" ht="15" x14ac:dyDescent="0.3">
      <c r="B17" s="12"/>
      <c r="D17" s="3"/>
    </row>
    <row r="18" spans="2:8" ht="15" x14ac:dyDescent="0.3">
      <c r="C18" s="19"/>
      <c r="D18" s="19"/>
      <c r="E18" s="19"/>
      <c r="F18" s="19"/>
      <c r="G18" s="19"/>
      <c r="H18" s="2"/>
    </row>
    <row r="20" spans="2:8" x14ac:dyDescent="0.2">
      <c r="C20" s="16"/>
      <c r="D20" s="16"/>
      <c r="E20" s="16"/>
      <c r="F20" s="16"/>
      <c r="G20" s="16"/>
    </row>
    <row r="47" spans="2:8" x14ac:dyDescent="0.2">
      <c r="B47" s="5"/>
      <c r="C47" s="5"/>
      <c r="D47" s="6"/>
      <c r="E47" s="7"/>
      <c r="F47" s="7"/>
      <c r="G47" s="7"/>
      <c r="H47" s="7"/>
    </row>
    <row r="48" spans="2:8" ht="15" x14ac:dyDescent="0.3">
      <c r="D48" s="3"/>
    </row>
    <row r="49" spans="5:8" ht="15" x14ac:dyDescent="0.3">
      <c r="E49" s="1"/>
      <c r="F49" s="2"/>
      <c r="G49" s="2"/>
      <c r="H49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F557-6FE6-433F-A346-F5F465E23BD1}">
  <dimension ref="B2:H59"/>
  <sheetViews>
    <sheetView zoomScale="80" zoomScaleNormal="80" workbookViewId="0">
      <selection activeCell="S12" sqref="S12"/>
    </sheetView>
  </sheetViews>
  <sheetFormatPr defaultColWidth="11.42578125" defaultRowHeight="12.75" x14ac:dyDescent="0.2"/>
  <cols>
    <col min="1" max="1" width="23.5703125" customWidth="1"/>
    <col min="2" max="2" width="30.7109375" customWidth="1"/>
    <col min="3" max="8" width="16.5703125" customWidth="1"/>
  </cols>
  <sheetData>
    <row r="2" spans="2:8" ht="54" customHeight="1" x14ac:dyDescent="0.2"/>
    <row r="3" spans="2:8" ht="39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ht="13.5" thickBot="1" x14ac:dyDescent="0.25">
      <c r="B4" s="56"/>
      <c r="C4" s="57"/>
      <c r="D4" s="58"/>
      <c r="E4" s="58"/>
      <c r="F4" s="58"/>
      <c r="G4" s="58"/>
      <c r="H4" s="58"/>
    </row>
    <row r="5" spans="2:8" ht="28.5" customHeight="1" x14ac:dyDescent="0.2">
      <c r="B5" s="33" t="s">
        <v>12</v>
      </c>
      <c r="C5" s="34"/>
      <c r="D5" s="34"/>
      <c r="E5" s="34"/>
      <c r="F5" s="34"/>
      <c r="G5" s="34"/>
      <c r="H5" s="35"/>
    </row>
    <row r="6" spans="2:8" s="4" customFormat="1" ht="33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99</v>
      </c>
    </row>
    <row r="7" spans="2:8" ht="21.75" customHeight="1" x14ac:dyDescent="0.2">
      <c r="B7" s="48" t="s">
        <v>102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.75" customHeight="1" x14ac:dyDescent="0.2">
      <c r="B8" s="36" t="s">
        <v>1</v>
      </c>
      <c r="C8" s="31">
        <v>6075</v>
      </c>
      <c r="D8" s="31">
        <v>5977</v>
      </c>
      <c r="E8" s="31">
        <v>5096</v>
      </c>
      <c r="F8" s="31">
        <v>5625.6970000000019</v>
      </c>
      <c r="G8" s="31">
        <v>4979.4000000000005</v>
      </c>
      <c r="H8" s="38">
        <f>(G8-F8)/F8</f>
        <v>-0.11488300916313146</v>
      </c>
    </row>
    <row r="9" spans="2:8" ht="21.75" customHeight="1" x14ac:dyDescent="0.2">
      <c r="B9" s="36" t="s">
        <v>2</v>
      </c>
      <c r="C9" s="31">
        <v>21191</v>
      </c>
      <c r="D9" s="31">
        <v>20030</v>
      </c>
      <c r="E9" s="31">
        <v>18636</v>
      </c>
      <c r="F9" s="31">
        <v>17838.634000000005</v>
      </c>
      <c r="G9" s="31">
        <v>15306.9</v>
      </c>
      <c r="H9" s="38">
        <f>(G9-F9)/F9</f>
        <v>-0.14192420787376461</v>
      </c>
    </row>
    <row r="10" spans="2:8" ht="21.75" customHeight="1" x14ac:dyDescent="0.2">
      <c r="B10" s="36" t="s">
        <v>3</v>
      </c>
      <c r="C10" s="31">
        <v>15236</v>
      </c>
      <c r="D10" s="31">
        <v>14446</v>
      </c>
      <c r="E10" s="31">
        <v>13431</v>
      </c>
      <c r="F10" s="31">
        <v>12184.854000000001</v>
      </c>
      <c r="G10" s="31">
        <v>10268.699999999999</v>
      </c>
      <c r="H10" s="38">
        <f>(G10-F10)/F10</f>
        <v>-0.1572570340194476</v>
      </c>
    </row>
    <row r="11" spans="2:8" ht="21.75" customHeight="1" x14ac:dyDescent="0.2">
      <c r="B11" s="36" t="s">
        <v>4</v>
      </c>
      <c r="C11" s="31">
        <v>880</v>
      </c>
      <c r="D11" s="31">
        <v>881</v>
      </c>
      <c r="E11" s="31">
        <v>893</v>
      </c>
      <c r="F11" s="31">
        <v>736.45</v>
      </c>
      <c r="G11" s="31">
        <v>892.9</v>
      </c>
      <c r="H11" s="54">
        <f>(G11-F11)/F11</f>
        <v>0.21243804738950359</v>
      </c>
    </row>
    <row r="12" spans="2:8" ht="21.75" customHeight="1" x14ac:dyDescent="0.2">
      <c r="B12" s="36" t="s">
        <v>5</v>
      </c>
      <c r="C12" s="31">
        <v>27</v>
      </c>
      <c r="D12" s="31">
        <v>26</v>
      </c>
      <c r="E12" s="31">
        <v>26</v>
      </c>
      <c r="F12" s="31">
        <v>15.1</v>
      </c>
      <c r="G12" s="31">
        <v>17.91</v>
      </c>
      <c r="H12" s="54">
        <f>(G12-F12)/F12</f>
        <v>0.18609271523178811</v>
      </c>
    </row>
    <row r="13" spans="2:8" ht="21.75" customHeight="1" x14ac:dyDescent="0.2">
      <c r="B13" s="36" t="s">
        <v>6</v>
      </c>
      <c r="C13" s="31">
        <v>125</v>
      </c>
      <c r="D13" s="31">
        <v>113</v>
      </c>
      <c r="E13" s="31">
        <v>107.39999999999999</v>
      </c>
      <c r="F13" s="31">
        <v>188.78640000000007</v>
      </c>
      <c r="G13" s="31">
        <v>99.199999999999989</v>
      </c>
      <c r="H13" s="38">
        <f>(G13-F13)/F13</f>
        <v>-0.47453842014043413</v>
      </c>
    </row>
    <row r="14" spans="2:8" ht="21.75" customHeight="1" x14ac:dyDescent="0.2">
      <c r="B14" s="36" t="s">
        <v>14</v>
      </c>
      <c r="C14" s="30">
        <v>7</v>
      </c>
      <c r="D14" s="31">
        <v>25</v>
      </c>
      <c r="E14" s="32">
        <v>38</v>
      </c>
      <c r="F14" s="32">
        <v>16</v>
      </c>
      <c r="G14" s="32">
        <v>50.699999999999996</v>
      </c>
      <c r="H14" s="54">
        <f>(G14-F14)/F14</f>
        <v>2.1687499999999997</v>
      </c>
    </row>
    <row r="15" spans="2:8" ht="21.75" customHeight="1" thickBot="1" x14ac:dyDescent="0.25">
      <c r="B15" s="49" t="s">
        <v>11</v>
      </c>
      <c r="C15" s="50">
        <v>43541</v>
      </c>
      <c r="D15" s="50">
        <v>41498</v>
      </c>
      <c r="E15" s="50">
        <v>38227.4</v>
      </c>
      <c r="F15" s="50">
        <v>36605.521399999998</v>
      </c>
      <c r="G15" s="50">
        <v>31615.710000000003</v>
      </c>
      <c r="H15" s="51">
        <f>(G15-F15)/F15</f>
        <v>-0.13631308090041289</v>
      </c>
    </row>
    <row r="16" spans="2:8" ht="21.75" customHeight="1" x14ac:dyDescent="0.2">
      <c r="B16" s="53" t="s">
        <v>0</v>
      </c>
      <c r="C16" s="43" t="s">
        <v>7</v>
      </c>
      <c r="D16" s="43" t="s">
        <v>7</v>
      </c>
      <c r="E16" s="43" t="s">
        <v>7</v>
      </c>
      <c r="F16" s="43" t="s">
        <v>7</v>
      </c>
      <c r="G16" s="43" t="s">
        <v>7</v>
      </c>
      <c r="H16" s="44" t="s">
        <v>13</v>
      </c>
    </row>
    <row r="17" spans="2:8" ht="21.75" customHeight="1" x14ac:dyDescent="0.2">
      <c r="B17" s="36" t="s">
        <v>1</v>
      </c>
      <c r="C17" s="31">
        <v>10491</v>
      </c>
      <c r="D17" s="31">
        <v>11297</v>
      </c>
      <c r="E17" s="31">
        <v>8663.2000000000007</v>
      </c>
      <c r="F17" s="31">
        <v>10521.554571000001</v>
      </c>
      <c r="G17" s="31">
        <v>6918.884</v>
      </c>
      <c r="H17" s="38">
        <f>(G17-F17)/F17</f>
        <v>-0.34240858104085203</v>
      </c>
    </row>
    <row r="18" spans="2:8" ht="21.75" customHeight="1" x14ac:dyDescent="0.2">
      <c r="B18" s="36" t="s">
        <v>2</v>
      </c>
      <c r="C18" s="31">
        <v>28227</v>
      </c>
      <c r="D18" s="31">
        <v>27842</v>
      </c>
      <c r="E18" s="31">
        <v>30749.4</v>
      </c>
      <c r="F18" s="31">
        <v>30725.966777000009</v>
      </c>
      <c r="G18" s="31">
        <v>20677.657200000001</v>
      </c>
      <c r="H18" s="38">
        <f>(G18-F18)/F18</f>
        <v>-0.32702989135956795</v>
      </c>
    </row>
    <row r="19" spans="2:8" ht="21.75" customHeight="1" x14ac:dyDescent="0.2">
      <c r="B19" s="36" t="s">
        <v>3</v>
      </c>
      <c r="C19" s="31">
        <v>8532</v>
      </c>
      <c r="D19" s="31">
        <v>6140</v>
      </c>
      <c r="E19" s="31">
        <v>6043.95</v>
      </c>
      <c r="F19" s="31">
        <v>9554.9489970000013</v>
      </c>
      <c r="G19" s="31">
        <v>12585.455400000001</v>
      </c>
      <c r="H19" s="37">
        <f>(G19-F19)/F19</f>
        <v>0.31716615169285545</v>
      </c>
    </row>
    <row r="20" spans="2:8" ht="21.75" customHeight="1" x14ac:dyDescent="0.2">
      <c r="B20" s="36" t="s">
        <v>4</v>
      </c>
      <c r="C20" s="31">
        <v>900</v>
      </c>
      <c r="D20" s="31">
        <v>1145</v>
      </c>
      <c r="E20" s="31">
        <v>1116.25</v>
      </c>
      <c r="F20" s="31">
        <v>778.43414000000007</v>
      </c>
      <c r="G20" s="31">
        <v>1137.6120000000001</v>
      </c>
      <c r="H20" s="54">
        <f>(G20-F20)/F20</f>
        <v>0.4614107238410689</v>
      </c>
    </row>
    <row r="21" spans="2:8" ht="21.75" customHeight="1" x14ac:dyDescent="0.2">
      <c r="B21" s="36" t="s">
        <v>5</v>
      </c>
      <c r="C21" s="31">
        <v>93</v>
      </c>
      <c r="D21" s="31">
        <v>65</v>
      </c>
      <c r="E21" s="31">
        <v>37.44</v>
      </c>
      <c r="F21" s="31">
        <v>34.427999999999997</v>
      </c>
      <c r="G21" s="31">
        <v>40.834800000000001</v>
      </c>
      <c r="H21" s="54">
        <f>(G21-F21)/F21</f>
        <v>0.18609271523178822</v>
      </c>
    </row>
    <row r="22" spans="2:8" ht="21.75" customHeight="1" x14ac:dyDescent="0.2">
      <c r="B22" s="36" t="s">
        <v>6</v>
      </c>
      <c r="C22" s="31">
        <v>686</v>
      </c>
      <c r="D22" s="31">
        <v>624</v>
      </c>
      <c r="E22" s="31">
        <v>590.70000000000005</v>
      </c>
      <c r="F22" s="31">
        <v>2482.5411600000011</v>
      </c>
      <c r="G22" s="31">
        <v>1304.4799999999998</v>
      </c>
      <c r="H22" s="38">
        <f>(G22-F22)/F22</f>
        <v>-0.47453842014043418</v>
      </c>
    </row>
    <row r="23" spans="2:8" ht="21.75" customHeight="1" x14ac:dyDescent="0.2">
      <c r="B23" s="36" t="s">
        <v>14</v>
      </c>
      <c r="C23" s="30">
        <v>8</v>
      </c>
      <c r="D23" s="31">
        <v>34</v>
      </c>
      <c r="E23" s="32">
        <v>42</v>
      </c>
      <c r="F23" s="32">
        <v>20.672000000000001</v>
      </c>
      <c r="G23" s="32">
        <v>51.713999999999992</v>
      </c>
      <c r="H23" s="54">
        <f>(G23-F23)/F23</f>
        <v>1.5016447368421049</v>
      </c>
    </row>
    <row r="24" spans="2:8" ht="21.75" customHeight="1" thickBot="1" x14ac:dyDescent="0.25">
      <c r="B24" s="49" t="s">
        <v>11</v>
      </c>
      <c r="C24" s="50">
        <v>48937</v>
      </c>
      <c r="D24" s="50">
        <v>47147</v>
      </c>
      <c r="E24" s="50">
        <v>47243.06</v>
      </c>
      <c r="F24" s="50">
        <v>54118.545645000006</v>
      </c>
      <c r="G24" s="50">
        <v>42716.6374</v>
      </c>
      <c r="H24" s="52">
        <f>(G24-F24)/F24</f>
        <v>-0.21068393670060542</v>
      </c>
    </row>
    <row r="25" spans="2:8" ht="24.95" customHeight="1" x14ac:dyDescent="0.2">
      <c r="B25" s="27"/>
      <c r="C25" s="28"/>
      <c r="D25" s="28"/>
      <c r="E25" s="28"/>
      <c r="F25" s="28"/>
      <c r="G25" s="28"/>
      <c r="H25" s="29"/>
    </row>
    <row r="26" spans="2:8" ht="24.95" customHeight="1" x14ac:dyDescent="0.2">
      <c r="B26" s="27"/>
      <c r="C26" s="28"/>
      <c r="D26" s="28"/>
      <c r="E26" s="28"/>
      <c r="F26" s="28"/>
      <c r="G26" s="28"/>
      <c r="H26" s="29"/>
    </row>
    <row r="27" spans="2:8" ht="15" x14ac:dyDescent="0.3">
      <c r="B27" s="8"/>
      <c r="C27" s="9"/>
    </row>
    <row r="28" spans="2:8" ht="15" x14ac:dyDescent="0.3">
      <c r="D28" s="1"/>
      <c r="E28" s="2"/>
      <c r="F28" s="2"/>
      <c r="G28" s="2"/>
      <c r="H28" s="2"/>
    </row>
    <row r="57" spans="2:8" x14ac:dyDescent="0.2">
      <c r="B57" s="5"/>
      <c r="C57" s="6"/>
      <c r="D57" s="7"/>
      <c r="E57" s="7"/>
      <c r="F57" s="7"/>
      <c r="G57" s="7"/>
      <c r="H57" s="7"/>
    </row>
    <row r="58" spans="2:8" ht="15" x14ac:dyDescent="0.3">
      <c r="C58" s="3"/>
    </row>
    <row r="59" spans="2:8" ht="15" x14ac:dyDescent="0.3">
      <c r="D59" s="1"/>
      <c r="E59" s="2"/>
      <c r="F59" s="2"/>
      <c r="G59" s="2"/>
      <c r="H59" s="2"/>
    </row>
  </sheetData>
  <mergeCells count="3">
    <mergeCell ref="C5:H5"/>
    <mergeCell ref="B3:H3"/>
    <mergeCell ref="B5:B6"/>
  </mergeCells>
  <pageMargins left="0.98425196850393704" right="0.98425196850393704" top="1.3779527559055118" bottom="0.98425196850393704" header="0.51181102362204722" footer="0.51181102362204722"/>
  <pageSetup paperSize="9" scale="44" fitToHeight="0" orientation="portrait" r:id="rId1"/>
  <headerFooter>
    <oddHeader>&amp;C&amp;G</oddHeader>
    <oddFooter>&amp;R&amp;"Noto Sans,Normal"&amp;18&amp;K00-027Estadístiques Agràries -Pesqueres 2023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83FE-5CC8-4EC0-87CA-F0C3084480A3}">
  <dimension ref="B3:I54"/>
  <sheetViews>
    <sheetView zoomScale="90" zoomScaleNormal="90" workbookViewId="0">
      <selection activeCell="R14" sqref="R14"/>
    </sheetView>
  </sheetViews>
  <sheetFormatPr defaultColWidth="11.42578125" defaultRowHeight="12.75" x14ac:dyDescent="0.2"/>
  <cols>
    <col min="1" max="1" width="26.7109375" customWidth="1"/>
    <col min="2" max="2" width="30.7109375" customWidth="1"/>
    <col min="3" max="8" width="13.7109375" customWidth="1"/>
  </cols>
  <sheetData>
    <row r="3" spans="2:9" ht="39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9" ht="13.5" thickBot="1" x14ac:dyDescent="0.25">
      <c r="B4" s="59"/>
      <c r="C4" s="59"/>
      <c r="D4" s="60"/>
      <c r="E4" s="61"/>
      <c r="F4" s="61"/>
      <c r="G4" s="61"/>
      <c r="H4" s="61"/>
      <c r="I4" s="11"/>
    </row>
    <row r="5" spans="2:9" ht="21.75" customHeight="1" x14ac:dyDescent="0.2">
      <c r="B5" s="33" t="s">
        <v>15</v>
      </c>
      <c r="C5" s="62"/>
      <c r="D5" s="62"/>
      <c r="E5" s="62"/>
      <c r="F5" s="62"/>
      <c r="G5" s="62"/>
      <c r="H5" s="63"/>
    </row>
    <row r="6" spans="2:9" s="4" customFormat="1" ht="33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99</v>
      </c>
    </row>
    <row r="7" spans="2:9" ht="21.75" customHeight="1" x14ac:dyDescent="0.2">
      <c r="B7" s="48" t="s">
        <v>101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9" ht="21.75" customHeight="1" x14ac:dyDescent="0.2">
      <c r="B8" s="36" t="s">
        <v>16</v>
      </c>
      <c r="C8" s="31">
        <v>2131</v>
      </c>
      <c r="D8" s="31">
        <v>1891</v>
      </c>
      <c r="E8" s="31">
        <v>1592.7120000000002</v>
      </c>
      <c r="F8" s="31">
        <v>1921.4799999999998</v>
      </c>
      <c r="G8" s="31">
        <v>2199.3195000000001</v>
      </c>
      <c r="H8" s="64">
        <f>(G8-F8)/F8</f>
        <v>0.14459661302745816</v>
      </c>
    </row>
    <row r="9" spans="2:9" ht="21.75" customHeight="1" x14ac:dyDescent="0.2">
      <c r="B9" s="36" t="s">
        <v>17</v>
      </c>
      <c r="C9" s="31">
        <v>283</v>
      </c>
      <c r="D9" s="31">
        <v>280</v>
      </c>
      <c r="E9" s="31">
        <v>307.87899999999996</v>
      </c>
      <c r="F9" s="31">
        <v>223.01400000000001</v>
      </c>
      <c r="G9" s="31">
        <v>212.29949999999999</v>
      </c>
      <c r="H9" s="38">
        <f>(G9-F9)/F9</f>
        <v>-4.8044068982216429E-2</v>
      </c>
    </row>
    <row r="10" spans="2:9" ht="21.75" customHeight="1" x14ac:dyDescent="0.2">
      <c r="B10" s="36" t="s">
        <v>18</v>
      </c>
      <c r="C10" s="31">
        <v>362</v>
      </c>
      <c r="D10" s="31">
        <v>404</v>
      </c>
      <c r="E10" s="31">
        <v>388.38799999999998</v>
      </c>
      <c r="F10" s="31">
        <v>546.41399999999999</v>
      </c>
      <c r="G10" s="31">
        <v>924.85050000000001</v>
      </c>
      <c r="H10" s="64">
        <f>(G10-F10)/F10</f>
        <v>0.69258199826505185</v>
      </c>
    </row>
    <row r="11" spans="2:9" ht="21.75" customHeight="1" x14ac:dyDescent="0.2">
      <c r="B11" s="36" t="s">
        <v>19</v>
      </c>
      <c r="C11" s="31">
        <v>31</v>
      </c>
      <c r="D11" s="31">
        <v>25</v>
      </c>
      <c r="E11" s="31">
        <v>18</v>
      </c>
      <c r="F11" s="31">
        <v>28</v>
      </c>
      <c r="G11" s="31">
        <v>27.237000000000002</v>
      </c>
      <c r="H11" s="38">
        <f>(G11-F11)/F11</f>
        <v>-2.7249999999999934E-2</v>
      </c>
    </row>
    <row r="12" spans="2:9" ht="21.75" customHeight="1" thickBot="1" x14ac:dyDescent="0.25">
      <c r="B12" s="49" t="s">
        <v>20</v>
      </c>
      <c r="C12" s="50">
        <v>2807</v>
      </c>
      <c r="D12" s="50">
        <v>2600</v>
      </c>
      <c r="E12" s="50">
        <v>2306.9790000000003</v>
      </c>
      <c r="F12" s="50">
        <v>2718.9079999999994</v>
      </c>
      <c r="G12" s="50">
        <v>3363.7065000000002</v>
      </c>
      <c r="H12" s="65">
        <f>(G12-F12)/F12</f>
        <v>0.2371534822068275</v>
      </c>
    </row>
    <row r="13" spans="2:9" ht="21.75" customHeight="1" x14ac:dyDescent="0.2">
      <c r="B13" s="53" t="s">
        <v>0</v>
      </c>
      <c r="C13" s="43" t="s">
        <v>7</v>
      </c>
      <c r="D13" s="43" t="s">
        <v>7</v>
      </c>
      <c r="E13" s="43" t="s">
        <v>7</v>
      </c>
      <c r="F13" s="43" t="s">
        <v>7</v>
      </c>
      <c r="G13" s="43" t="s">
        <v>7</v>
      </c>
      <c r="H13" s="44" t="s">
        <v>13</v>
      </c>
    </row>
    <row r="14" spans="2:9" ht="21.75" customHeight="1" x14ac:dyDescent="0.2">
      <c r="B14" s="36" t="s">
        <v>16</v>
      </c>
      <c r="C14" s="31">
        <v>1541</v>
      </c>
      <c r="D14" s="31">
        <v>1683</v>
      </c>
      <c r="E14" s="31">
        <v>939.83005649717529</v>
      </c>
      <c r="F14" s="31">
        <v>1287.3915999999999</v>
      </c>
      <c r="G14" s="31">
        <v>1237.5953749999999</v>
      </c>
      <c r="H14" s="38">
        <f>(G14-F14)/F14</f>
        <v>-3.8679936236961664E-2</v>
      </c>
    </row>
    <row r="15" spans="2:9" ht="21.75" customHeight="1" x14ac:dyDescent="0.2">
      <c r="B15" s="36" t="s">
        <v>17</v>
      </c>
      <c r="C15" s="31">
        <v>162</v>
      </c>
      <c r="D15" s="31">
        <v>185</v>
      </c>
      <c r="E15" s="31">
        <v>123.15159999999999</v>
      </c>
      <c r="F15" s="31">
        <v>32.337030000000006</v>
      </c>
      <c r="G15" s="31">
        <v>30.995726999999999</v>
      </c>
      <c r="H15" s="38">
        <f>(G15-F15)/F15</f>
        <v>-4.147885566485255E-2</v>
      </c>
    </row>
    <row r="16" spans="2:9" ht="21.75" customHeight="1" x14ac:dyDescent="0.2">
      <c r="B16" s="36" t="s">
        <v>18</v>
      </c>
      <c r="C16" s="31">
        <v>326</v>
      </c>
      <c r="D16" s="31">
        <v>381</v>
      </c>
      <c r="E16" s="31">
        <v>330.12979999999999</v>
      </c>
      <c r="F16" s="31">
        <v>491.77259999999995</v>
      </c>
      <c r="G16" s="31">
        <v>739.88040000000001</v>
      </c>
      <c r="H16" s="64">
        <f>(G16-F16)/F16</f>
        <v>0.50451733179115732</v>
      </c>
    </row>
    <row r="17" spans="2:8" ht="21.75" customHeight="1" x14ac:dyDescent="0.2">
      <c r="B17" s="36" t="s">
        <v>19</v>
      </c>
      <c r="C17" s="31">
        <v>28</v>
      </c>
      <c r="D17" s="31">
        <v>21</v>
      </c>
      <c r="E17" s="31">
        <v>14</v>
      </c>
      <c r="F17" s="31">
        <v>28</v>
      </c>
      <c r="G17" s="31">
        <v>17.152590000000004</v>
      </c>
      <c r="H17" s="38">
        <f>(G17-F17)/F17</f>
        <v>-0.38740749999999985</v>
      </c>
    </row>
    <row r="18" spans="2:8" ht="21.75" customHeight="1" thickBot="1" x14ac:dyDescent="0.25">
      <c r="B18" s="49" t="s">
        <v>20</v>
      </c>
      <c r="C18" s="50">
        <v>2057</v>
      </c>
      <c r="D18" s="50">
        <v>2270</v>
      </c>
      <c r="E18" s="50">
        <v>1407.1114564971751</v>
      </c>
      <c r="F18" s="50">
        <v>1839.5012299999999</v>
      </c>
      <c r="G18" s="50">
        <v>2025.6240919999998</v>
      </c>
      <c r="H18" s="65">
        <f>(G18-F18)/F18</f>
        <v>0.10118115658993061</v>
      </c>
    </row>
    <row r="19" spans="2:8" ht="15" x14ac:dyDescent="0.3">
      <c r="D19" s="3"/>
    </row>
    <row r="20" spans="2:8" ht="15" x14ac:dyDescent="0.3">
      <c r="D20" s="3"/>
    </row>
    <row r="21" spans="2:8" ht="15" x14ac:dyDescent="0.3">
      <c r="D21" s="3"/>
    </row>
    <row r="22" spans="2:8" ht="15" x14ac:dyDescent="0.3">
      <c r="D22" s="3"/>
    </row>
    <row r="23" spans="2:8" ht="15" x14ac:dyDescent="0.3">
      <c r="E23" s="1"/>
      <c r="F23" s="2"/>
      <c r="G23" s="2"/>
      <c r="H23" s="2"/>
    </row>
    <row r="52" spans="2:8" x14ac:dyDescent="0.2">
      <c r="B52" s="5"/>
      <c r="C52" s="5"/>
      <c r="D52" s="6"/>
      <c r="E52" s="7"/>
      <c r="F52" s="7"/>
      <c r="G52" s="7"/>
      <c r="H52" s="7"/>
    </row>
    <row r="53" spans="2:8" ht="15" x14ac:dyDescent="0.3">
      <c r="D53" s="3"/>
    </row>
    <row r="54" spans="2:8" ht="15" x14ac:dyDescent="0.3">
      <c r="E54" s="1"/>
      <c r="F54" s="2"/>
      <c r="G54" s="2"/>
      <c r="H54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8BD3-7506-4C79-AA09-292D7C426A7D}">
  <dimension ref="B1:H50"/>
  <sheetViews>
    <sheetView workbookViewId="0">
      <selection activeCell="I18" sqref="I18"/>
    </sheetView>
  </sheetViews>
  <sheetFormatPr defaultColWidth="11.42578125" defaultRowHeight="12.75" x14ac:dyDescent="0.2"/>
  <cols>
    <col min="1" max="1" width="22.7109375" customWidth="1"/>
    <col min="2" max="2" width="28.7109375" customWidth="1"/>
    <col min="3" max="8" width="15.28515625" customWidth="1"/>
  </cols>
  <sheetData>
    <row r="1" spans="2:8" ht="21.75" customHeight="1" x14ac:dyDescent="0.2"/>
    <row r="2" spans="2:8" ht="39" customHeight="1" x14ac:dyDescent="0.2">
      <c r="B2" s="55" t="s">
        <v>9</v>
      </c>
      <c r="C2" s="55"/>
      <c r="D2" s="55"/>
      <c r="E2" s="55"/>
      <c r="F2" s="55"/>
      <c r="G2" s="55"/>
      <c r="H2" s="55"/>
    </row>
    <row r="3" spans="2:8" ht="13.5" thickBot="1" x14ac:dyDescent="0.25">
      <c r="B3" s="66"/>
      <c r="C3" s="66"/>
      <c r="D3" s="67"/>
      <c r="E3" s="68"/>
      <c r="F3" s="68"/>
      <c r="G3" s="68"/>
      <c r="H3" s="68"/>
    </row>
    <row r="4" spans="2:8" ht="28.5" customHeight="1" x14ac:dyDescent="0.2">
      <c r="B4" s="33" t="s">
        <v>21</v>
      </c>
      <c r="C4" s="62"/>
      <c r="D4" s="62"/>
      <c r="E4" s="62"/>
      <c r="F4" s="62"/>
      <c r="G4" s="62"/>
      <c r="H4" s="63"/>
    </row>
    <row r="5" spans="2:8" s="4" customFormat="1" ht="33" customHeight="1" thickBot="1" x14ac:dyDescent="0.25">
      <c r="B5" s="39"/>
      <c r="C5" s="40">
        <v>2020</v>
      </c>
      <c r="D5" s="40">
        <v>2021</v>
      </c>
      <c r="E5" s="40">
        <v>2022</v>
      </c>
      <c r="F5" s="40">
        <v>2023</v>
      </c>
      <c r="G5" s="40">
        <v>2024</v>
      </c>
      <c r="H5" s="41" t="s">
        <v>99</v>
      </c>
    </row>
    <row r="6" spans="2:8" ht="21.75" customHeight="1" x14ac:dyDescent="0.2">
      <c r="B6" s="48" t="s">
        <v>101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7" t="s">
        <v>13</v>
      </c>
    </row>
    <row r="7" spans="2:8" ht="21.75" customHeight="1" x14ac:dyDescent="0.2">
      <c r="B7" s="36" t="s">
        <v>22</v>
      </c>
      <c r="C7" s="31">
        <v>1491</v>
      </c>
      <c r="D7" s="31">
        <v>1351</v>
      </c>
      <c r="E7" s="31">
        <v>1130</v>
      </c>
      <c r="F7" s="31">
        <v>967</v>
      </c>
      <c r="G7" s="31">
        <v>967</v>
      </c>
      <c r="H7" s="69">
        <f>(G7-F7)/F7</f>
        <v>0</v>
      </c>
    </row>
    <row r="8" spans="2:8" ht="21.75" customHeight="1" x14ac:dyDescent="0.2">
      <c r="B8" s="36" t="s">
        <v>23</v>
      </c>
      <c r="C8" s="31">
        <v>26</v>
      </c>
      <c r="D8" s="31">
        <v>26</v>
      </c>
      <c r="E8" s="31">
        <v>21.939999999999998</v>
      </c>
      <c r="F8" s="31">
        <v>23</v>
      </c>
      <c r="G8" s="31">
        <v>18</v>
      </c>
      <c r="H8" s="38">
        <f>(G8-F8)/F8</f>
        <v>-0.21739130434782608</v>
      </c>
    </row>
    <row r="9" spans="2:8" ht="21.75" customHeight="1" thickBot="1" x14ac:dyDescent="0.25">
      <c r="B9" s="49" t="s">
        <v>24</v>
      </c>
      <c r="C9" s="50">
        <v>1517</v>
      </c>
      <c r="D9" s="50">
        <v>1377</v>
      </c>
      <c r="E9" s="50">
        <v>1151.94</v>
      </c>
      <c r="F9" s="50">
        <v>990</v>
      </c>
      <c r="G9" s="50">
        <v>985</v>
      </c>
      <c r="H9" s="51">
        <f>(G9-F9)/F9</f>
        <v>-5.0505050505050509E-3</v>
      </c>
    </row>
    <row r="10" spans="2:8" ht="21.75" customHeight="1" x14ac:dyDescent="0.2">
      <c r="B10" s="53" t="s">
        <v>0</v>
      </c>
      <c r="C10" s="43" t="s">
        <v>7</v>
      </c>
      <c r="D10" s="43" t="s">
        <v>7</v>
      </c>
      <c r="E10" s="43" t="s">
        <v>7</v>
      </c>
      <c r="F10" s="43" t="s">
        <v>7</v>
      </c>
      <c r="G10" s="43" t="s">
        <v>7</v>
      </c>
      <c r="H10" s="44" t="s">
        <v>13</v>
      </c>
    </row>
    <row r="11" spans="2:8" ht="21.75" customHeight="1" x14ac:dyDescent="0.2">
      <c r="B11" s="36" t="s">
        <v>22</v>
      </c>
      <c r="C11" s="31">
        <v>50468</v>
      </c>
      <c r="D11" s="31">
        <v>49240</v>
      </c>
      <c r="E11" s="31">
        <v>40221.071864349709</v>
      </c>
      <c r="F11" s="31">
        <v>34481.477999999996</v>
      </c>
      <c r="G11" s="31">
        <v>37929.625800000002</v>
      </c>
      <c r="H11" s="54">
        <f>(G11-F11)/F11</f>
        <v>0.10000000000000019</v>
      </c>
    </row>
    <row r="12" spans="2:8" ht="21.75" customHeight="1" x14ac:dyDescent="0.2">
      <c r="B12" s="36" t="s">
        <v>23</v>
      </c>
      <c r="C12" s="31">
        <v>390</v>
      </c>
      <c r="D12" s="31">
        <v>390</v>
      </c>
      <c r="E12" s="31">
        <v>329.09999999999997</v>
      </c>
      <c r="F12" s="31">
        <v>326.60000000000002</v>
      </c>
      <c r="G12" s="31">
        <v>255.6</v>
      </c>
      <c r="H12" s="38">
        <f>(G12-F12)/F12</f>
        <v>-0.21739130434782616</v>
      </c>
    </row>
    <row r="13" spans="2:8" ht="21.75" customHeight="1" thickBot="1" x14ac:dyDescent="0.25">
      <c r="B13" s="49" t="s">
        <v>24</v>
      </c>
      <c r="C13" s="50">
        <v>50858</v>
      </c>
      <c r="D13" s="50">
        <v>49630</v>
      </c>
      <c r="E13" s="50">
        <v>40550.171864349708</v>
      </c>
      <c r="F13" s="50">
        <v>34808.077999999994</v>
      </c>
      <c r="G13" s="50">
        <v>38185.2258</v>
      </c>
      <c r="H13" s="70">
        <f>(G13-F13)/F13</f>
        <v>9.7021955650639674E-2</v>
      </c>
    </row>
    <row r="14" spans="2:8" ht="15" x14ac:dyDescent="0.3">
      <c r="D14" s="3"/>
    </row>
    <row r="15" spans="2:8" ht="15" x14ac:dyDescent="0.3">
      <c r="D15" s="3"/>
    </row>
    <row r="16" spans="2:8" ht="15" x14ac:dyDescent="0.3">
      <c r="D16" s="3"/>
    </row>
    <row r="17" spans="4:4" ht="15" x14ac:dyDescent="0.3">
      <c r="D17" s="3"/>
    </row>
    <row r="18" spans="4:4" ht="15" x14ac:dyDescent="0.3">
      <c r="D18" s="3"/>
    </row>
    <row r="19" spans="4:4" ht="15" x14ac:dyDescent="0.3">
      <c r="D19" s="3"/>
    </row>
    <row r="48" spans="2:8" x14ac:dyDescent="0.2">
      <c r="B48" s="5"/>
      <c r="C48" s="5"/>
      <c r="D48" s="6"/>
      <c r="E48" s="7"/>
      <c r="F48" s="7"/>
      <c r="G48" s="7"/>
      <c r="H48" s="7"/>
    </row>
    <row r="49" spans="4:8" ht="15" x14ac:dyDescent="0.3">
      <c r="D49" s="3"/>
    </row>
    <row r="50" spans="4:8" ht="15" x14ac:dyDescent="0.3">
      <c r="E50" s="1"/>
      <c r="F50" s="2"/>
      <c r="G50" s="2"/>
      <c r="H50" s="2"/>
    </row>
  </sheetData>
  <mergeCells count="3">
    <mergeCell ref="B2:H2"/>
    <mergeCell ref="C4:H4"/>
    <mergeCell ref="B4:B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FE4A-1BCA-4FBC-8602-425ED6CE5937}">
  <dimension ref="B2:H74"/>
  <sheetViews>
    <sheetView topLeftCell="A82" workbookViewId="0">
      <selection activeCell="K103" sqref="K103"/>
    </sheetView>
  </sheetViews>
  <sheetFormatPr defaultColWidth="11.42578125" defaultRowHeight="12.75" x14ac:dyDescent="0.2"/>
  <cols>
    <col min="1" max="1" width="20.85546875" customWidth="1"/>
    <col min="2" max="2" width="30.7109375" customWidth="1"/>
    <col min="3" max="8" width="13.42578125" customWidth="1"/>
  </cols>
  <sheetData>
    <row r="2" spans="2:8" ht="39" customHeight="1" x14ac:dyDescent="0.2">
      <c r="B2" s="55" t="s">
        <v>9</v>
      </c>
      <c r="C2" s="55"/>
      <c r="D2" s="55"/>
      <c r="E2" s="55"/>
      <c r="F2" s="55"/>
      <c r="G2" s="55"/>
      <c r="H2" s="55"/>
    </row>
    <row r="3" spans="2:8" ht="13.5" thickBot="1" x14ac:dyDescent="0.25">
      <c r="B3" s="66"/>
      <c r="C3" s="71"/>
      <c r="D3" s="72"/>
      <c r="E3" s="73"/>
      <c r="F3" s="73"/>
      <c r="G3" s="73"/>
      <c r="H3" s="74"/>
    </row>
    <row r="4" spans="2:8" ht="21.75" customHeight="1" x14ac:dyDescent="0.2">
      <c r="B4" s="33" t="s">
        <v>25</v>
      </c>
      <c r="C4" s="62"/>
      <c r="D4" s="62"/>
      <c r="E4" s="62"/>
      <c r="F4" s="62"/>
      <c r="G4" s="62"/>
      <c r="H4" s="63"/>
    </row>
    <row r="5" spans="2:8" s="4" customFormat="1" ht="44.25" customHeight="1" thickBot="1" x14ac:dyDescent="0.25">
      <c r="B5" s="39"/>
      <c r="C5" s="40" t="s">
        <v>104</v>
      </c>
      <c r="D5" s="40">
        <v>2021</v>
      </c>
      <c r="E5" s="40">
        <v>2022</v>
      </c>
      <c r="F5" s="40">
        <v>2023</v>
      </c>
      <c r="G5" s="40">
        <v>2024</v>
      </c>
      <c r="H5" s="41" t="s">
        <v>99</v>
      </c>
    </row>
    <row r="6" spans="2:8" ht="21.75" customHeight="1" x14ac:dyDescent="0.2">
      <c r="B6" s="48" t="s">
        <v>101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7" t="s">
        <v>13</v>
      </c>
    </row>
    <row r="7" spans="2:8" ht="21.75" customHeight="1" x14ac:dyDescent="0.2">
      <c r="B7" s="36" t="s">
        <v>26</v>
      </c>
      <c r="C7" s="75">
        <v>14456</v>
      </c>
      <c r="D7" s="31">
        <v>3249</v>
      </c>
      <c r="E7" s="31">
        <v>3185.7360000000008</v>
      </c>
      <c r="F7" s="31">
        <v>10705</v>
      </c>
      <c r="G7" s="31">
        <v>9158.5604106556166</v>
      </c>
      <c r="H7" s="38">
        <f>(G7-F7)/F7</f>
        <v>-0.14445955995743889</v>
      </c>
    </row>
    <row r="8" spans="2:8" ht="21.75" customHeight="1" x14ac:dyDescent="0.2">
      <c r="B8" s="36" t="s">
        <v>27</v>
      </c>
      <c r="C8" s="75">
        <v>83</v>
      </c>
      <c r="D8" s="31">
        <v>76</v>
      </c>
      <c r="E8" s="31">
        <v>71.627600000000015</v>
      </c>
      <c r="F8" s="31">
        <v>126</v>
      </c>
      <c r="G8" s="31">
        <v>66.196200075633826</v>
      </c>
      <c r="H8" s="38">
        <f>(G8-F8)/F8</f>
        <v>-0.47463333273306485</v>
      </c>
    </row>
    <row r="9" spans="2:8" ht="21.75" customHeight="1" x14ac:dyDescent="0.2">
      <c r="B9" s="36" t="s">
        <v>28</v>
      </c>
      <c r="C9" s="75">
        <v>3525</v>
      </c>
      <c r="D9" s="31">
        <v>1865</v>
      </c>
      <c r="E9" s="31">
        <v>1489.3116666666667</v>
      </c>
      <c r="F9" s="31">
        <v>313</v>
      </c>
      <c r="G9" s="31">
        <v>114.90868894014453</v>
      </c>
      <c r="H9" s="38">
        <f>(G9-F9)/F9</f>
        <v>-0.63287958805065636</v>
      </c>
    </row>
    <row r="10" spans="2:8" ht="21.75" customHeight="1" x14ac:dyDescent="0.2">
      <c r="B10" s="36" t="s">
        <v>29</v>
      </c>
      <c r="C10" s="75">
        <v>822</v>
      </c>
      <c r="D10" s="31">
        <v>840</v>
      </c>
      <c r="E10" s="31">
        <v>817</v>
      </c>
      <c r="F10" s="31">
        <v>799</v>
      </c>
      <c r="G10" s="31">
        <v>718.51000096835196</v>
      </c>
      <c r="H10" s="38">
        <f>(G10-F10)/F10</f>
        <v>-0.10073842181683108</v>
      </c>
    </row>
    <row r="11" spans="2:8" ht="21.75" customHeight="1" x14ac:dyDescent="0.2">
      <c r="B11" s="36" t="s">
        <v>30</v>
      </c>
      <c r="C11" s="75">
        <v>142</v>
      </c>
      <c r="D11" s="31">
        <v>275</v>
      </c>
      <c r="E11" s="31">
        <v>275.93549999999999</v>
      </c>
      <c r="F11" s="31">
        <v>62</v>
      </c>
      <c r="G11" s="31">
        <v>43.834999717772007</v>
      </c>
      <c r="H11" s="38">
        <f>(G11-F11)/F11</f>
        <v>-0.29298387551980631</v>
      </c>
    </row>
    <row r="12" spans="2:8" ht="21.75" customHeight="1" x14ac:dyDescent="0.2">
      <c r="B12" s="36" t="s">
        <v>31</v>
      </c>
      <c r="C12" s="75">
        <v>224</v>
      </c>
      <c r="D12" s="31">
        <v>337</v>
      </c>
      <c r="E12" s="31">
        <v>327.88386854460094</v>
      </c>
      <c r="F12" s="31">
        <v>480</v>
      </c>
      <c r="G12" s="31">
        <v>433.54999867454171</v>
      </c>
      <c r="H12" s="64">
        <f>(G12-F12)/F12</f>
        <v>-9.6770836094704771E-2</v>
      </c>
    </row>
    <row r="13" spans="2:8" ht="21.75" customHeight="1" x14ac:dyDescent="0.2">
      <c r="B13" s="36" t="s">
        <v>32</v>
      </c>
      <c r="C13" s="76" t="s">
        <v>33</v>
      </c>
      <c r="D13" s="77" t="s">
        <v>33</v>
      </c>
      <c r="E13" s="77" t="s">
        <v>33</v>
      </c>
      <c r="F13" s="32">
        <v>1035</v>
      </c>
      <c r="G13" s="31">
        <v>527.10628474693146</v>
      </c>
      <c r="H13" s="64">
        <v>1</v>
      </c>
    </row>
    <row r="14" spans="2:8" ht="21.75" customHeight="1" x14ac:dyDescent="0.2">
      <c r="B14" s="36" t="s">
        <v>34</v>
      </c>
      <c r="C14" s="76" t="s">
        <v>33</v>
      </c>
      <c r="D14" s="77" t="s">
        <v>33</v>
      </c>
      <c r="E14" s="77" t="s">
        <v>33</v>
      </c>
      <c r="F14" s="32">
        <v>38</v>
      </c>
      <c r="G14" s="31">
        <v>74</v>
      </c>
      <c r="H14" s="64">
        <v>1</v>
      </c>
    </row>
    <row r="15" spans="2:8" ht="21.75" customHeight="1" thickBot="1" x14ac:dyDescent="0.25">
      <c r="B15" s="49" t="s">
        <v>103</v>
      </c>
      <c r="C15" s="78">
        <v>19252</v>
      </c>
      <c r="D15" s="50">
        <v>6642</v>
      </c>
      <c r="E15" s="50">
        <v>6167.4946352112675</v>
      </c>
      <c r="F15" s="50">
        <v>13558</v>
      </c>
      <c r="G15" s="50">
        <v>11136.666583778991</v>
      </c>
      <c r="H15" s="65">
        <f>(G15-F15)/F15</f>
        <v>-0.17859075204462374</v>
      </c>
    </row>
    <row r="16" spans="2:8" ht="21.75" customHeight="1" x14ac:dyDescent="0.2">
      <c r="B16" s="53" t="s">
        <v>0</v>
      </c>
      <c r="C16" s="43" t="s">
        <v>7</v>
      </c>
      <c r="D16" s="43" t="s">
        <v>7</v>
      </c>
      <c r="E16" s="43" t="s">
        <v>7</v>
      </c>
      <c r="F16" s="43" t="s">
        <v>7</v>
      </c>
      <c r="G16" s="43" t="s">
        <v>7</v>
      </c>
      <c r="H16" s="44" t="s">
        <v>13</v>
      </c>
    </row>
    <row r="17" spans="2:8" ht="21.75" customHeight="1" x14ac:dyDescent="0.2">
      <c r="B17" s="36" t="s">
        <v>26</v>
      </c>
      <c r="C17" s="75">
        <v>166244</v>
      </c>
      <c r="D17" s="31">
        <v>16245</v>
      </c>
      <c r="E17" s="31">
        <v>28990.19760000001</v>
      </c>
      <c r="F17" s="31">
        <v>99556.5</v>
      </c>
      <c r="G17" s="31">
        <v>41396.693056163385</v>
      </c>
      <c r="H17" s="64">
        <f>(G17-F17)/F17</f>
        <v>-0.58418894742017458</v>
      </c>
    </row>
    <row r="18" spans="2:8" ht="21.75" customHeight="1" x14ac:dyDescent="0.2">
      <c r="B18" s="36" t="s">
        <v>27</v>
      </c>
      <c r="C18" s="75">
        <v>3776.5</v>
      </c>
      <c r="D18" s="31">
        <v>1714</v>
      </c>
      <c r="E18" s="31">
        <v>2600.0818800000002</v>
      </c>
      <c r="F18" s="31">
        <v>4599</v>
      </c>
      <c r="G18" s="31">
        <v>2412.8514927568531</v>
      </c>
      <c r="H18" s="64">
        <f>(G18-F18)/F18</f>
        <v>-0.47535301309918393</v>
      </c>
    </row>
    <row r="19" spans="2:8" ht="21.75" customHeight="1" x14ac:dyDescent="0.2">
      <c r="B19" s="36" t="s">
        <v>28</v>
      </c>
      <c r="C19" s="75">
        <v>98700</v>
      </c>
      <c r="D19" s="31">
        <v>20699</v>
      </c>
      <c r="E19" s="31">
        <v>25318.298333333336</v>
      </c>
      <c r="F19" s="31">
        <v>6666.9</v>
      </c>
      <c r="G19" s="31">
        <v>1300.7663588024361</v>
      </c>
      <c r="H19" s="38">
        <f>(G19-F19)/F19</f>
        <v>-0.80489187496401082</v>
      </c>
    </row>
    <row r="20" spans="2:8" ht="21.75" customHeight="1" x14ac:dyDescent="0.2">
      <c r="B20" s="36" t="s">
        <v>29</v>
      </c>
      <c r="C20" s="75">
        <v>38634</v>
      </c>
      <c r="D20" s="31">
        <v>19740</v>
      </c>
      <c r="E20" s="31">
        <v>30719.200000000001</v>
      </c>
      <c r="F20" s="31">
        <v>30202.2</v>
      </c>
      <c r="G20" s="31">
        <v>27087.827036506867</v>
      </c>
      <c r="H20" s="38">
        <f>(G20-F20)/F20</f>
        <v>-0.10311742070091362</v>
      </c>
    </row>
    <row r="21" spans="2:8" ht="21.75" customHeight="1" x14ac:dyDescent="0.2">
      <c r="B21" s="36" t="s">
        <v>30</v>
      </c>
      <c r="C21" s="75">
        <v>4373.6000000000004</v>
      </c>
      <c r="D21" s="31">
        <v>3329</v>
      </c>
      <c r="E21" s="31">
        <v>5104.8067499999997</v>
      </c>
      <c r="F21" s="31">
        <v>1527.68</v>
      </c>
      <c r="G21" s="31">
        <v>538.2937965342403</v>
      </c>
      <c r="H21" s="38">
        <f>(G21-F21)/F21</f>
        <v>-0.64763969120873466</v>
      </c>
    </row>
    <row r="22" spans="2:8" ht="21.75" customHeight="1" x14ac:dyDescent="0.2">
      <c r="B22" s="36" t="s">
        <v>31</v>
      </c>
      <c r="C22" s="75">
        <v>2128</v>
      </c>
      <c r="D22" s="31">
        <v>1044</v>
      </c>
      <c r="E22" s="31">
        <v>2491.9174009389671</v>
      </c>
      <c r="F22" s="31">
        <v>3648</v>
      </c>
      <c r="G22" s="31">
        <v>1630.1479950162768</v>
      </c>
      <c r="H22" s="64">
        <f>(G22-F22)/F22</f>
        <v>-0.55313925575211709</v>
      </c>
    </row>
    <row r="23" spans="2:8" ht="21.75" customHeight="1" x14ac:dyDescent="0.2">
      <c r="B23" s="36" t="s">
        <v>32</v>
      </c>
      <c r="C23" s="76" t="s">
        <v>33</v>
      </c>
      <c r="D23" s="77" t="s">
        <v>33</v>
      </c>
      <c r="E23" s="77" t="s">
        <v>33</v>
      </c>
      <c r="F23" s="77">
        <v>11758</v>
      </c>
      <c r="G23" s="31">
        <v>1960.8353792585851</v>
      </c>
      <c r="H23" s="64">
        <v>1</v>
      </c>
    </row>
    <row r="24" spans="2:8" ht="21.75" customHeight="1" x14ac:dyDescent="0.2">
      <c r="B24" s="36" t="s">
        <v>34</v>
      </c>
      <c r="C24" s="76" t="s">
        <v>33</v>
      </c>
      <c r="D24" s="77" t="s">
        <v>33</v>
      </c>
      <c r="E24" s="77" t="s">
        <v>33</v>
      </c>
      <c r="F24" s="77">
        <v>269</v>
      </c>
      <c r="G24" s="31">
        <v>365.56</v>
      </c>
      <c r="H24" s="64">
        <v>1</v>
      </c>
    </row>
    <row r="25" spans="2:8" ht="21.75" customHeight="1" thickBot="1" x14ac:dyDescent="0.25">
      <c r="B25" s="49" t="s">
        <v>103</v>
      </c>
      <c r="C25" s="78">
        <v>313856.09999999998</v>
      </c>
      <c r="D25" s="50">
        <v>62771</v>
      </c>
      <c r="E25" s="50">
        <v>95224.50196427232</v>
      </c>
      <c r="F25" s="50">
        <v>158227.28</v>
      </c>
      <c r="G25" s="50">
        <v>76692.975115038644</v>
      </c>
      <c r="H25" s="65">
        <f>(G25-F25)/F25</f>
        <v>-0.51529865700125388</v>
      </c>
    </row>
    <row r="26" spans="2:8" ht="15" x14ac:dyDescent="0.3">
      <c r="B26" s="12" t="s">
        <v>35</v>
      </c>
      <c r="D26" s="3"/>
      <c r="E26" s="1"/>
      <c r="F26" s="2"/>
      <c r="G26" s="2"/>
      <c r="H26" s="2"/>
    </row>
    <row r="27" spans="2:8" ht="15" x14ac:dyDescent="0.3">
      <c r="E27" s="1"/>
      <c r="F27" s="2"/>
      <c r="G27" s="2"/>
      <c r="H27" s="2"/>
    </row>
    <row r="28" spans="2:8" ht="15" x14ac:dyDescent="0.3">
      <c r="E28" s="1"/>
      <c r="F28" s="2"/>
      <c r="G28" s="2"/>
      <c r="H28" s="2"/>
    </row>
    <row r="29" spans="2:8" ht="15" x14ac:dyDescent="0.3">
      <c r="E29" s="1"/>
      <c r="F29" s="2"/>
      <c r="G29" s="2"/>
      <c r="H29" s="2"/>
    </row>
    <row r="30" spans="2:8" ht="15" x14ac:dyDescent="0.3">
      <c r="E30" s="1"/>
      <c r="F30" s="2"/>
      <c r="G30" s="2"/>
      <c r="H30" s="2"/>
    </row>
    <row r="31" spans="2:8" ht="15" x14ac:dyDescent="0.3">
      <c r="E31" s="1"/>
      <c r="F31" s="2"/>
      <c r="G31" s="2"/>
      <c r="H31" s="2"/>
    </row>
    <row r="32" spans="2:8" ht="15" x14ac:dyDescent="0.3">
      <c r="E32" s="1"/>
      <c r="F32" s="2"/>
      <c r="G32" s="2"/>
      <c r="H32" s="2"/>
    </row>
    <row r="33" spans="5:8" ht="15" x14ac:dyDescent="0.3">
      <c r="E33" s="1"/>
      <c r="F33" s="2"/>
      <c r="G33" s="2"/>
      <c r="H33" s="2"/>
    </row>
    <row r="34" spans="5:8" ht="15" x14ac:dyDescent="0.3">
      <c r="E34" s="1"/>
      <c r="F34" s="2"/>
      <c r="G34" s="2"/>
      <c r="H34" s="2"/>
    </row>
    <row r="35" spans="5:8" ht="15" x14ac:dyDescent="0.3">
      <c r="E35" s="1"/>
      <c r="F35" s="2"/>
      <c r="G35" s="2"/>
      <c r="H35" s="2"/>
    </row>
    <row r="36" spans="5:8" ht="15" x14ac:dyDescent="0.3">
      <c r="E36" s="1"/>
      <c r="F36" s="2"/>
      <c r="G36" s="2"/>
      <c r="H36" s="2"/>
    </row>
    <row r="37" spans="5:8" ht="15" x14ac:dyDescent="0.3">
      <c r="E37" s="1"/>
      <c r="F37" s="2"/>
      <c r="G37" s="2"/>
      <c r="H37" s="2"/>
    </row>
    <row r="38" spans="5:8" ht="15" x14ac:dyDescent="0.3">
      <c r="E38" s="1"/>
      <c r="F38" s="2"/>
      <c r="G38" s="2"/>
      <c r="H38" s="2"/>
    </row>
    <row r="39" spans="5:8" ht="15" x14ac:dyDescent="0.3">
      <c r="E39" s="1"/>
      <c r="F39" s="2"/>
      <c r="G39" s="2"/>
      <c r="H39" s="2"/>
    </row>
    <row r="40" spans="5:8" ht="15" x14ac:dyDescent="0.3">
      <c r="E40" s="1"/>
      <c r="F40" s="2"/>
      <c r="G40" s="2"/>
      <c r="H40" s="2"/>
    </row>
    <row r="41" spans="5:8" ht="15" x14ac:dyDescent="0.3">
      <c r="E41" s="1"/>
      <c r="F41" s="2"/>
      <c r="G41" s="2"/>
      <c r="H41" s="2"/>
    </row>
    <row r="42" spans="5:8" ht="15" x14ac:dyDescent="0.3">
      <c r="E42" s="1"/>
      <c r="F42" s="2"/>
      <c r="G42" s="2"/>
      <c r="H42" s="2"/>
    </row>
    <row r="43" spans="5:8" ht="15" x14ac:dyDescent="0.3">
      <c r="E43" s="1"/>
      <c r="F43" s="2"/>
      <c r="G43" s="2"/>
      <c r="H43" s="2"/>
    </row>
    <row r="72" spans="2:8" x14ac:dyDescent="0.2">
      <c r="B72" s="5"/>
      <c r="C72" s="5"/>
      <c r="D72" s="6"/>
      <c r="E72" s="7"/>
      <c r="F72" s="7"/>
      <c r="G72" s="7"/>
      <c r="H72" s="7"/>
    </row>
    <row r="73" spans="2:8" ht="15" x14ac:dyDescent="0.3">
      <c r="D73" s="3"/>
    </row>
    <row r="74" spans="2:8" ht="15" x14ac:dyDescent="0.3">
      <c r="E74" s="1"/>
      <c r="F74" s="2"/>
      <c r="G74" s="2"/>
      <c r="H74" s="2"/>
    </row>
  </sheetData>
  <mergeCells count="3">
    <mergeCell ref="B2:H2"/>
    <mergeCell ref="C4:H4"/>
    <mergeCell ref="B4:B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45D7-EA60-4829-B2FA-4C9CE7CC8249}">
  <dimension ref="B3:H70"/>
  <sheetViews>
    <sheetView workbookViewId="0">
      <selection activeCell="L85" sqref="L85"/>
    </sheetView>
  </sheetViews>
  <sheetFormatPr defaultColWidth="11.42578125" defaultRowHeight="12.75" x14ac:dyDescent="0.2"/>
  <cols>
    <col min="1" max="1" width="28.28515625" customWidth="1"/>
    <col min="2" max="2" width="28.5703125" customWidth="1"/>
    <col min="3" max="7" width="12.28515625" customWidth="1"/>
    <col min="8" max="8" width="13.7109375" customWidth="1"/>
  </cols>
  <sheetData>
    <row r="3" spans="2:8" ht="39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3" customFormat="1" ht="13.5" thickBot="1" x14ac:dyDescent="0.25">
      <c r="B4" s="79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80"/>
    </row>
    <row r="5" spans="2:8" ht="21.75" customHeight="1" x14ac:dyDescent="0.2">
      <c r="B5" s="33" t="s">
        <v>36</v>
      </c>
      <c r="C5" s="62"/>
      <c r="D5" s="62"/>
      <c r="E5" s="62"/>
      <c r="F5" s="62"/>
      <c r="G5" s="62"/>
      <c r="H5" s="63"/>
    </row>
    <row r="6" spans="2:8" s="4" customFormat="1" ht="30.75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99</v>
      </c>
    </row>
    <row r="7" spans="2:8" ht="21.75" customHeight="1" x14ac:dyDescent="0.2">
      <c r="B7" s="48" t="s">
        <v>102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.75" customHeight="1" x14ac:dyDescent="0.2">
      <c r="B8" s="83" t="s">
        <v>37</v>
      </c>
      <c r="C8" s="81">
        <v>188</v>
      </c>
      <c r="D8" s="82">
        <v>189</v>
      </c>
      <c r="E8" s="82">
        <v>181</v>
      </c>
      <c r="F8" s="82">
        <v>175</v>
      </c>
      <c r="G8" s="82">
        <v>147</v>
      </c>
      <c r="H8" s="38">
        <f>(G8-F8)/F8</f>
        <v>-0.16</v>
      </c>
    </row>
    <row r="9" spans="2:8" ht="21.75" customHeight="1" x14ac:dyDescent="0.2">
      <c r="B9" s="83" t="s">
        <v>38</v>
      </c>
      <c r="C9" s="81">
        <v>1268</v>
      </c>
      <c r="D9" s="82">
        <v>1286</v>
      </c>
      <c r="E9" s="82">
        <v>1317</v>
      </c>
      <c r="F9" s="82">
        <v>1241</v>
      </c>
      <c r="G9" s="82">
        <v>1290</v>
      </c>
      <c r="H9" s="54">
        <f>(G9-F9)/F9</f>
        <v>3.9484286865431102E-2</v>
      </c>
    </row>
    <row r="10" spans="2:8" ht="21.75" customHeight="1" x14ac:dyDescent="0.2">
      <c r="B10" s="83" t="s">
        <v>39</v>
      </c>
      <c r="C10" s="81">
        <v>100</v>
      </c>
      <c r="D10" s="82">
        <v>196</v>
      </c>
      <c r="E10" s="82">
        <v>109</v>
      </c>
      <c r="F10" s="82">
        <v>100</v>
      </c>
      <c r="G10" s="82">
        <v>88</v>
      </c>
      <c r="H10" s="38">
        <f>(G10-F10)/F10</f>
        <v>-0.12</v>
      </c>
    </row>
    <row r="11" spans="2:8" ht="21.75" customHeight="1" x14ac:dyDescent="0.2">
      <c r="B11" s="83" t="s">
        <v>40</v>
      </c>
      <c r="C11" s="81">
        <v>177</v>
      </c>
      <c r="D11" s="82">
        <v>196</v>
      </c>
      <c r="E11" s="82">
        <v>195</v>
      </c>
      <c r="F11" s="82">
        <v>216</v>
      </c>
      <c r="G11" s="82">
        <v>218</v>
      </c>
      <c r="H11" s="37">
        <f>(G11-F11)/F11</f>
        <v>9.2592592592592587E-3</v>
      </c>
    </row>
    <row r="12" spans="2:8" ht="21.75" customHeight="1" x14ac:dyDescent="0.2">
      <c r="B12" s="83" t="s">
        <v>41</v>
      </c>
      <c r="C12" s="81">
        <v>16.830000000000002</v>
      </c>
      <c r="D12" s="82">
        <v>14.29</v>
      </c>
      <c r="E12" s="82">
        <v>17.43</v>
      </c>
      <c r="F12" s="82">
        <v>23</v>
      </c>
      <c r="G12" s="82">
        <v>21.13</v>
      </c>
      <c r="H12" s="38">
        <f>(G12-F12)/F12</f>
        <v>-8.1304347826087003E-2</v>
      </c>
    </row>
    <row r="13" spans="2:8" ht="21.75" customHeight="1" thickBot="1" x14ac:dyDescent="0.25">
      <c r="B13" s="84" t="s">
        <v>42</v>
      </c>
      <c r="C13" s="78">
        <v>1749.83</v>
      </c>
      <c r="D13" s="78">
        <v>1881.29</v>
      </c>
      <c r="E13" s="78">
        <v>1819.43</v>
      </c>
      <c r="F13" s="78">
        <v>1755</v>
      </c>
      <c r="G13" s="78">
        <f>SUM(G8:G12)</f>
        <v>1764.13</v>
      </c>
      <c r="H13" s="70">
        <f>(G13-F13)/F13</f>
        <v>5.2022792022792643E-3</v>
      </c>
    </row>
    <row r="14" spans="2:8" ht="21.75" customHeight="1" x14ac:dyDescent="0.2">
      <c r="B14" s="53" t="s">
        <v>0</v>
      </c>
      <c r="C14" s="43" t="s">
        <v>7</v>
      </c>
      <c r="D14" s="43" t="s">
        <v>7</v>
      </c>
      <c r="E14" s="43" t="s">
        <v>7</v>
      </c>
      <c r="F14" s="43" t="s">
        <v>7</v>
      </c>
      <c r="G14" s="43" t="s">
        <v>7</v>
      </c>
      <c r="H14" s="44" t="s">
        <v>13</v>
      </c>
    </row>
    <row r="15" spans="2:8" ht="21.75" customHeight="1" x14ac:dyDescent="0.2">
      <c r="B15" s="83" t="s">
        <v>37</v>
      </c>
      <c r="C15" s="81">
        <v>4158</v>
      </c>
      <c r="D15" s="82">
        <v>4109</v>
      </c>
      <c r="E15" s="82">
        <v>3779.2</v>
      </c>
      <c r="F15" s="82">
        <v>3420</v>
      </c>
      <c r="G15" s="82">
        <v>2732</v>
      </c>
      <c r="H15" s="38">
        <f>(G15-F15)/F15</f>
        <v>-0.20116959064327486</v>
      </c>
    </row>
    <row r="16" spans="2:8" ht="21.75" customHeight="1" x14ac:dyDescent="0.2">
      <c r="B16" s="83" t="s">
        <v>38</v>
      </c>
      <c r="C16" s="81">
        <v>26623</v>
      </c>
      <c r="D16" s="82">
        <v>27377</v>
      </c>
      <c r="E16" s="82">
        <v>28262.899999999998</v>
      </c>
      <c r="F16" s="82">
        <v>23815</v>
      </c>
      <c r="G16" s="82">
        <v>22431</v>
      </c>
      <c r="H16" s="38">
        <f>(G16-F16)/F16</f>
        <v>-5.8114633634264119E-2</v>
      </c>
    </row>
    <row r="17" spans="2:8" ht="21.75" customHeight="1" x14ac:dyDescent="0.2">
      <c r="B17" s="83" t="s">
        <v>39</v>
      </c>
      <c r="C17" s="81">
        <v>1655</v>
      </c>
      <c r="D17" s="82">
        <v>4583</v>
      </c>
      <c r="E17" s="82">
        <v>1536.1</v>
      </c>
      <c r="F17" s="82">
        <v>947</v>
      </c>
      <c r="G17" s="82">
        <v>799</v>
      </c>
      <c r="H17" s="38">
        <f>(G17-F17)/F17</f>
        <v>-0.1562829989440338</v>
      </c>
    </row>
    <row r="18" spans="2:8" ht="21.75" customHeight="1" x14ac:dyDescent="0.2">
      <c r="B18" s="83" t="s">
        <v>40</v>
      </c>
      <c r="C18" s="81">
        <v>4491</v>
      </c>
      <c r="D18" s="82">
        <v>4583</v>
      </c>
      <c r="E18" s="82">
        <v>4098</v>
      </c>
      <c r="F18" s="82">
        <v>4510</v>
      </c>
      <c r="G18" s="82">
        <v>4127</v>
      </c>
      <c r="H18" s="38">
        <f>(G18-F18)/F18</f>
        <v>-8.4922394678492233E-2</v>
      </c>
    </row>
    <row r="19" spans="2:8" ht="21.75" customHeight="1" x14ac:dyDescent="0.2">
      <c r="B19" s="83" t="s">
        <v>41</v>
      </c>
      <c r="C19" s="81">
        <v>1133</v>
      </c>
      <c r="D19" s="82">
        <v>743</v>
      </c>
      <c r="E19" s="82">
        <v>797</v>
      </c>
      <c r="F19" s="82">
        <v>1111</v>
      </c>
      <c r="G19" s="82">
        <v>1203</v>
      </c>
      <c r="H19" s="37">
        <f>(G19-F19)/F19</f>
        <v>8.2808280828082809E-2</v>
      </c>
    </row>
    <row r="20" spans="2:8" ht="21.75" customHeight="1" thickBot="1" x14ac:dyDescent="0.25">
      <c r="B20" s="84" t="s">
        <v>42</v>
      </c>
      <c r="C20" s="78">
        <v>38060</v>
      </c>
      <c r="D20" s="78">
        <v>41395</v>
      </c>
      <c r="E20" s="78">
        <v>38473.199999999997</v>
      </c>
      <c r="F20" s="78">
        <v>33803</v>
      </c>
      <c r="G20" s="78">
        <f>SUM(G15:G19)</f>
        <v>31292</v>
      </c>
      <c r="H20" s="51">
        <f>(G20-F20)/F20</f>
        <v>-7.4283347631866989E-2</v>
      </c>
    </row>
    <row r="21" spans="2:8" ht="15" x14ac:dyDescent="0.3">
      <c r="B21" s="14"/>
      <c r="D21" s="3"/>
    </row>
    <row r="22" spans="2:8" ht="15" x14ac:dyDescent="0.3">
      <c r="B22" s="14"/>
      <c r="D22" s="3"/>
    </row>
    <row r="23" spans="2:8" ht="15" x14ac:dyDescent="0.3">
      <c r="B23" s="14"/>
      <c r="D23" s="3"/>
    </row>
    <row r="24" spans="2:8" ht="15" x14ac:dyDescent="0.3">
      <c r="B24" s="14"/>
      <c r="D24" s="3"/>
    </row>
    <row r="25" spans="2:8" ht="15" x14ac:dyDescent="0.3">
      <c r="B25" s="14"/>
      <c r="D25" s="3"/>
    </row>
    <row r="26" spans="2:8" ht="15" x14ac:dyDescent="0.3">
      <c r="B26" s="14"/>
      <c r="D26" s="3"/>
    </row>
    <row r="27" spans="2:8" ht="15" x14ac:dyDescent="0.3">
      <c r="B27" s="14"/>
      <c r="D27" s="3"/>
    </row>
    <row r="28" spans="2:8" ht="15" x14ac:dyDescent="0.3">
      <c r="B28" s="14"/>
      <c r="D28" s="3"/>
    </row>
    <row r="29" spans="2:8" ht="15" x14ac:dyDescent="0.3">
      <c r="B29" s="14"/>
      <c r="D29" s="3"/>
    </row>
    <row r="30" spans="2:8" ht="15" x14ac:dyDescent="0.3">
      <c r="B30" s="14"/>
      <c r="D30" s="3"/>
    </row>
    <row r="31" spans="2:8" ht="15" x14ac:dyDescent="0.3">
      <c r="B31" s="14"/>
      <c r="D31" s="3"/>
    </row>
    <row r="32" spans="2:8" ht="15" x14ac:dyDescent="0.3">
      <c r="B32" s="14"/>
      <c r="D32" s="3"/>
    </row>
    <row r="33" spans="2:8" ht="15" x14ac:dyDescent="0.3">
      <c r="B33" s="14"/>
      <c r="D33" s="3"/>
    </row>
    <row r="34" spans="2:8" ht="15" x14ac:dyDescent="0.3">
      <c r="B34" s="14"/>
      <c r="D34" s="3"/>
    </row>
    <row r="35" spans="2:8" ht="15" x14ac:dyDescent="0.3">
      <c r="B35" s="14"/>
      <c r="D35" s="3"/>
    </row>
    <row r="36" spans="2:8" ht="15" x14ac:dyDescent="0.3">
      <c r="B36" s="14"/>
      <c r="D36" s="3"/>
    </row>
    <row r="37" spans="2:8" ht="15" x14ac:dyDescent="0.3">
      <c r="B37" s="14"/>
      <c r="D37" s="3"/>
    </row>
    <row r="38" spans="2:8" ht="15" x14ac:dyDescent="0.3">
      <c r="B38" s="14"/>
      <c r="D38" s="3"/>
    </row>
    <row r="39" spans="2:8" ht="15" x14ac:dyDescent="0.3">
      <c r="E39" s="1"/>
      <c r="F39" s="2"/>
      <c r="G39" s="2"/>
      <c r="H39" s="2"/>
    </row>
    <row r="68" spans="2:8" x14ac:dyDescent="0.2">
      <c r="B68" s="5"/>
      <c r="C68" s="5"/>
      <c r="D68" s="6"/>
      <c r="E68" s="7"/>
      <c r="F68" s="7"/>
      <c r="G68" s="7"/>
      <c r="H68" s="7"/>
    </row>
    <row r="69" spans="2:8" ht="15" x14ac:dyDescent="0.3">
      <c r="D69" s="3"/>
    </row>
    <row r="70" spans="2:8" ht="15" x14ac:dyDescent="0.3">
      <c r="E70" s="1"/>
      <c r="F70" s="2"/>
      <c r="G70" s="2"/>
      <c r="H70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D008-ADF6-489D-ADF1-0940C8D4FFBF}">
  <dimension ref="B3:H48"/>
  <sheetViews>
    <sheetView topLeftCell="A43" workbookViewId="0">
      <selection activeCell="J70" sqref="J70"/>
    </sheetView>
  </sheetViews>
  <sheetFormatPr defaultColWidth="11.42578125" defaultRowHeight="12.75" x14ac:dyDescent="0.2"/>
  <cols>
    <col min="1" max="1" width="22" customWidth="1"/>
    <col min="2" max="2" width="33.5703125" customWidth="1"/>
    <col min="3" max="8" width="16" customWidth="1"/>
  </cols>
  <sheetData>
    <row r="3" spans="2:8" ht="39" customHeight="1" x14ac:dyDescent="0.2">
      <c r="B3" s="20" t="s">
        <v>9</v>
      </c>
      <c r="C3" s="21"/>
      <c r="D3" s="21"/>
      <c r="E3" s="21"/>
      <c r="F3" s="21"/>
      <c r="G3" s="21"/>
      <c r="H3" s="21"/>
    </row>
    <row r="4" spans="2:8" ht="13.5" thickBot="1" x14ac:dyDescent="0.25">
      <c r="B4" s="10"/>
      <c r="C4" s="5"/>
      <c r="D4" s="6"/>
      <c r="E4" s="7"/>
      <c r="F4" s="7"/>
      <c r="G4" s="7"/>
      <c r="H4" s="7"/>
    </row>
    <row r="5" spans="2:8" s="4" customFormat="1" ht="49.5" customHeight="1" thickBot="1" x14ac:dyDescent="0.25">
      <c r="B5" s="87" t="s">
        <v>105</v>
      </c>
      <c r="C5" s="88">
        <v>2020</v>
      </c>
      <c r="D5" s="88">
        <v>2021</v>
      </c>
      <c r="E5" s="88">
        <v>2022</v>
      </c>
      <c r="F5" s="88">
        <v>2023</v>
      </c>
      <c r="G5" s="88">
        <v>2024</v>
      </c>
      <c r="H5" s="89" t="s">
        <v>99</v>
      </c>
    </row>
    <row r="6" spans="2:8" ht="15" x14ac:dyDescent="0.2">
      <c r="B6" s="48" t="s">
        <v>101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7" t="s">
        <v>13</v>
      </c>
    </row>
    <row r="7" spans="2:8" ht="24.95" customHeight="1" thickBot="1" x14ac:dyDescent="0.25">
      <c r="B7" s="49" t="s">
        <v>106</v>
      </c>
      <c r="C7" s="90">
        <v>11.48</v>
      </c>
      <c r="D7" s="91">
        <v>10.33</v>
      </c>
      <c r="E7" s="91">
        <v>8.3699999999999992</v>
      </c>
      <c r="F7" s="91">
        <v>7.5399999999999991</v>
      </c>
      <c r="G7" s="91">
        <v>6.77</v>
      </c>
      <c r="H7" s="51">
        <f>(G7-F7)/F7</f>
        <v>-0.10212201591511932</v>
      </c>
    </row>
    <row r="8" spans="2:8" ht="28.5" x14ac:dyDescent="0.2">
      <c r="B8" s="48" t="s">
        <v>0</v>
      </c>
      <c r="C8" s="46" t="s">
        <v>43</v>
      </c>
      <c r="D8" s="46" t="s">
        <v>43</v>
      </c>
      <c r="E8" s="46" t="s">
        <v>43</v>
      </c>
      <c r="F8" s="46" t="s">
        <v>43</v>
      </c>
      <c r="G8" s="46" t="s">
        <v>43</v>
      </c>
      <c r="H8" s="47" t="s">
        <v>13</v>
      </c>
    </row>
    <row r="9" spans="2:8" ht="15.75" thickBot="1" x14ac:dyDescent="0.25">
      <c r="B9" s="49" t="s">
        <v>106</v>
      </c>
      <c r="C9" s="85">
        <v>1474</v>
      </c>
      <c r="D9" s="86">
        <v>1327.2</v>
      </c>
      <c r="E9" s="86">
        <v>1075.5299999999997</v>
      </c>
      <c r="F9" s="86">
        <v>968.4</v>
      </c>
      <c r="G9" s="86">
        <v>819</v>
      </c>
      <c r="H9" s="51">
        <f>(G9-F9)/F9</f>
        <v>-0.15427509293680294</v>
      </c>
    </row>
    <row r="10" spans="2:8" ht="15" x14ac:dyDescent="0.2">
      <c r="B10" s="53" t="s">
        <v>0</v>
      </c>
      <c r="C10" s="43" t="s">
        <v>44</v>
      </c>
      <c r="D10" s="43" t="s">
        <v>44</v>
      </c>
      <c r="E10" s="43" t="s">
        <v>45</v>
      </c>
      <c r="F10" s="43" t="s">
        <v>108</v>
      </c>
      <c r="G10" s="43" t="s">
        <v>108</v>
      </c>
      <c r="H10" s="92"/>
    </row>
    <row r="11" spans="2:8" ht="15.75" thickBot="1" x14ac:dyDescent="0.25">
      <c r="B11" s="49" t="s">
        <v>107</v>
      </c>
      <c r="C11" s="85">
        <v>332754</v>
      </c>
      <c r="D11" s="86">
        <v>1199201</v>
      </c>
      <c r="E11" s="86">
        <v>959361</v>
      </c>
      <c r="F11" s="86">
        <v>307912</v>
      </c>
      <c r="G11" s="86">
        <v>340707</v>
      </c>
      <c r="H11" s="70">
        <f>(G11-F11)/F11</f>
        <v>0.10650770349970122</v>
      </c>
    </row>
    <row r="12" spans="2:8" ht="15" x14ac:dyDescent="0.3">
      <c r="B12" s="15"/>
      <c r="D12" s="3"/>
    </row>
    <row r="13" spans="2:8" ht="15" x14ac:dyDescent="0.3">
      <c r="B13" s="15" t="s">
        <v>46</v>
      </c>
      <c r="D13" s="3"/>
    </row>
    <row r="14" spans="2:8" ht="15" x14ac:dyDescent="0.3">
      <c r="B14" s="15"/>
      <c r="D14" s="3"/>
    </row>
    <row r="15" spans="2:8" ht="15" x14ac:dyDescent="0.3">
      <c r="B15" s="15"/>
      <c r="D15" s="3"/>
    </row>
    <row r="16" spans="2:8" ht="15" x14ac:dyDescent="0.3">
      <c r="B16" s="15"/>
      <c r="D16" s="3"/>
    </row>
    <row r="17" spans="5:8" ht="15" x14ac:dyDescent="0.3">
      <c r="E17" s="1"/>
      <c r="F17" s="2"/>
      <c r="G17" s="2"/>
      <c r="H17" s="2"/>
    </row>
    <row r="46" spans="2:8" x14ac:dyDescent="0.2">
      <c r="B46" s="5"/>
      <c r="C46" s="5"/>
      <c r="D46" s="6"/>
      <c r="E46" s="7"/>
      <c r="F46" s="7"/>
      <c r="G46" s="7"/>
      <c r="H46" s="7"/>
    </row>
    <row r="47" spans="2:8" ht="15" x14ac:dyDescent="0.3">
      <c r="D47" s="3"/>
    </row>
    <row r="48" spans="2:8" ht="15" x14ac:dyDescent="0.3">
      <c r="E48" s="1"/>
      <c r="F48" s="2"/>
      <c r="G48" s="2"/>
      <c r="H48" s="2"/>
    </row>
  </sheetData>
  <mergeCells count="1">
    <mergeCell ref="B3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C70F-1D76-4B82-887C-D90E1D775478}">
  <dimension ref="B3:H63"/>
  <sheetViews>
    <sheetView workbookViewId="0">
      <selection activeCell="K19" sqref="K19"/>
    </sheetView>
  </sheetViews>
  <sheetFormatPr defaultColWidth="11.42578125" defaultRowHeight="12.75" x14ac:dyDescent="0.2"/>
  <cols>
    <col min="1" max="1" width="23.140625" customWidth="1"/>
    <col min="2" max="2" width="30.7109375" customWidth="1"/>
    <col min="3" max="8" width="15" customWidth="1"/>
  </cols>
  <sheetData>
    <row r="3" spans="2:8" ht="39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3" customFormat="1" ht="13.5" thickBot="1" x14ac:dyDescent="0.25">
      <c r="B4" s="79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80"/>
    </row>
    <row r="5" spans="2:8" ht="21.75" customHeight="1" x14ac:dyDescent="0.2">
      <c r="B5" s="33" t="s">
        <v>47</v>
      </c>
      <c r="C5" s="62"/>
      <c r="D5" s="62"/>
      <c r="E5" s="62"/>
      <c r="F5" s="62"/>
      <c r="G5" s="62"/>
      <c r="H5" s="63"/>
    </row>
    <row r="6" spans="2:8" s="4" customFormat="1" ht="42.75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99</v>
      </c>
    </row>
    <row r="7" spans="2:8" ht="21.75" customHeight="1" x14ac:dyDescent="0.2">
      <c r="B7" s="48" t="s">
        <v>10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.75" customHeight="1" x14ac:dyDescent="0.2">
      <c r="B8" s="83" t="s">
        <v>48</v>
      </c>
      <c r="C8" s="81">
        <v>1252</v>
      </c>
      <c r="D8" s="82">
        <v>1252</v>
      </c>
      <c r="E8" s="82">
        <v>1189</v>
      </c>
      <c r="F8" s="82">
        <v>1130</v>
      </c>
      <c r="G8" s="82">
        <v>1073</v>
      </c>
      <c r="H8" s="38">
        <f>(G8-F8)/F8</f>
        <v>-5.0442477876106194E-2</v>
      </c>
    </row>
    <row r="9" spans="2:8" ht="21.75" customHeight="1" x14ac:dyDescent="0.2">
      <c r="B9" s="83" t="s">
        <v>49</v>
      </c>
      <c r="C9" s="81">
        <v>200</v>
      </c>
      <c r="D9" s="82">
        <v>200</v>
      </c>
      <c r="E9" s="82">
        <v>170</v>
      </c>
      <c r="F9" s="82">
        <v>144</v>
      </c>
      <c r="G9" s="82">
        <v>137</v>
      </c>
      <c r="H9" s="38">
        <f>(G9-F9)/F9</f>
        <v>-4.8611111111111112E-2</v>
      </c>
    </row>
    <row r="10" spans="2:8" ht="21.75" customHeight="1" x14ac:dyDescent="0.2">
      <c r="B10" s="83" t="s">
        <v>50</v>
      </c>
      <c r="C10" s="81">
        <v>135</v>
      </c>
      <c r="D10" s="82">
        <v>135</v>
      </c>
      <c r="E10" s="82">
        <v>128</v>
      </c>
      <c r="F10" s="82">
        <v>122</v>
      </c>
      <c r="G10" s="82">
        <v>115</v>
      </c>
      <c r="H10" s="38">
        <f>(G10-F10)/F10</f>
        <v>-5.737704918032787E-2</v>
      </c>
    </row>
    <row r="11" spans="2:8" ht="21.75" customHeight="1" x14ac:dyDescent="0.2">
      <c r="B11" s="83" t="s">
        <v>51</v>
      </c>
      <c r="C11" s="81">
        <v>6</v>
      </c>
      <c r="D11" s="82">
        <v>6</v>
      </c>
      <c r="E11" s="82">
        <v>5</v>
      </c>
      <c r="F11" s="82">
        <v>5</v>
      </c>
      <c r="G11" s="82">
        <v>3</v>
      </c>
      <c r="H11" s="38">
        <f>(G11-F11)/F11</f>
        <v>-0.4</v>
      </c>
    </row>
    <row r="12" spans="2:8" ht="21.75" customHeight="1" thickBot="1" x14ac:dyDescent="0.25">
      <c r="B12" s="84" t="s">
        <v>52</v>
      </c>
      <c r="C12" s="78">
        <v>1593</v>
      </c>
      <c r="D12" s="78">
        <v>1593</v>
      </c>
      <c r="E12" s="78">
        <v>1492</v>
      </c>
      <c r="F12" s="78">
        <v>1401</v>
      </c>
      <c r="G12" s="78">
        <v>1328</v>
      </c>
      <c r="H12" s="51">
        <f>(G12-F12)/F12</f>
        <v>-5.2105638829407566E-2</v>
      </c>
    </row>
    <row r="13" spans="2:8" ht="21.75" customHeight="1" x14ac:dyDescent="0.2">
      <c r="B13" s="53" t="s">
        <v>0</v>
      </c>
      <c r="C13" s="43" t="s">
        <v>7</v>
      </c>
      <c r="D13" s="43" t="s">
        <v>7</v>
      </c>
      <c r="E13" s="43" t="s">
        <v>7</v>
      </c>
      <c r="F13" s="43" t="s">
        <v>7</v>
      </c>
      <c r="G13" s="43" t="s">
        <v>7</v>
      </c>
      <c r="H13" s="44" t="s">
        <v>13</v>
      </c>
    </row>
    <row r="14" spans="2:8" ht="21.75" customHeight="1" x14ac:dyDescent="0.2">
      <c r="B14" s="83" t="s">
        <v>48</v>
      </c>
      <c r="C14" s="81">
        <v>6153</v>
      </c>
      <c r="D14" s="82">
        <v>6771</v>
      </c>
      <c r="E14" s="82">
        <v>6216.17</v>
      </c>
      <c r="F14" s="82">
        <v>6810</v>
      </c>
      <c r="G14" s="82">
        <v>5324</v>
      </c>
      <c r="H14" s="38">
        <f>(G14-F14)/F14</f>
        <v>-0.21820851688693099</v>
      </c>
    </row>
    <row r="15" spans="2:8" ht="21.75" customHeight="1" x14ac:dyDescent="0.2">
      <c r="B15" s="83" t="s">
        <v>49</v>
      </c>
      <c r="C15" s="81">
        <v>929</v>
      </c>
      <c r="D15" s="82">
        <v>976</v>
      </c>
      <c r="E15" s="82">
        <v>909.82000000000016</v>
      </c>
      <c r="F15" s="82">
        <v>957</v>
      </c>
      <c r="G15" s="82">
        <v>623</v>
      </c>
      <c r="H15" s="38">
        <f>(G15-F15)/F15</f>
        <v>-0.34900731452455591</v>
      </c>
    </row>
    <row r="16" spans="2:8" ht="21.75" customHeight="1" x14ac:dyDescent="0.2">
      <c r="B16" s="83" t="s">
        <v>50</v>
      </c>
      <c r="C16" s="81">
        <v>1733</v>
      </c>
      <c r="D16" s="82">
        <v>1821</v>
      </c>
      <c r="E16" s="82">
        <v>1729.17</v>
      </c>
      <c r="F16" s="82">
        <v>1820</v>
      </c>
      <c r="G16" s="82">
        <v>1551</v>
      </c>
      <c r="H16" s="38">
        <f>(G16-F16)/F16</f>
        <v>-0.1478021978021978</v>
      </c>
    </row>
    <row r="17" spans="2:8" ht="21.75" customHeight="1" x14ac:dyDescent="0.2">
      <c r="B17" s="83" t="s">
        <v>51</v>
      </c>
      <c r="C17" s="81">
        <v>45</v>
      </c>
      <c r="D17" s="82">
        <v>41</v>
      </c>
      <c r="E17" s="82">
        <v>35.25</v>
      </c>
      <c r="F17" s="82">
        <v>30</v>
      </c>
      <c r="G17" s="82">
        <v>25</v>
      </c>
      <c r="H17" s="38">
        <f>(G17-F17)/F17</f>
        <v>-0.16666666666666666</v>
      </c>
    </row>
    <row r="18" spans="2:8" ht="21.75" customHeight="1" thickBot="1" x14ac:dyDescent="0.25">
      <c r="B18" s="84" t="s">
        <v>52</v>
      </c>
      <c r="C18" s="78">
        <v>8860</v>
      </c>
      <c r="D18" s="78">
        <v>9609</v>
      </c>
      <c r="E18" s="78">
        <v>8890.41</v>
      </c>
      <c r="F18" s="78">
        <v>9617</v>
      </c>
      <c r="G18" s="78">
        <v>7523</v>
      </c>
      <c r="H18" s="51">
        <f>(G18-F18)/F18</f>
        <v>-0.21773941977747738</v>
      </c>
    </row>
    <row r="19" spans="2:8" ht="15" x14ac:dyDescent="0.3">
      <c r="B19" s="14"/>
      <c r="D19" s="3"/>
    </row>
    <row r="20" spans="2:8" ht="15" x14ac:dyDescent="0.3">
      <c r="B20" s="14"/>
      <c r="D20" s="3"/>
    </row>
    <row r="21" spans="2:8" ht="15" x14ac:dyDescent="0.3">
      <c r="B21" s="14"/>
      <c r="D21" s="3"/>
    </row>
    <row r="22" spans="2:8" ht="15" x14ac:dyDescent="0.3">
      <c r="B22" s="14"/>
      <c r="D22" s="3"/>
    </row>
    <row r="23" spans="2:8" ht="15" x14ac:dyDescent="0.3">
      <c r="B23" s="14"/>
      <c r="D23" s="3"/>
    </row>
    <row r="24" spans="2:8" ht="15" x14ac:dyDescent="0.3">
      <c r="B24" s="14"/>
      <c r="D24" s="3"/>
    </row>
    <row r="25" spans="2:8" ht="15" x14ac:dyDescent="0.3">
      <c r="B25" s="14"/>
      <c r="D25" s="3"/>
    </row>
    <row r="26" spans="2:8" ht="15" x14ac:dyDescent="0.3">
      <c r="B26" s="14"/>
      <c r="D26" s="3"/>
    </row>
    <row r="27" spans="2:8" ht="15" x14ac:dyDescent="0.3">
      <c r="B27" s="14"/>
      <c r="D27" s="3"/>
    </row>
    <row r="28" spans="2:8" ht="15" x14ac:dyDescent="0.3">
      <c r="B28" s="14"/>
      <c r="D28" s="3"/>
    </row>
    <row r="29" spans="2:8" ht="15" x14ac:dyDescent="0.3">
      <c r="B29" s="14"/>
      <c r="D29" s="3"/>
    </row>
    <row r="30" spans="2:8" ht="15" x14ac:dyDescent="0.3">
      <c r="B30" s="14"/>
      <c r="D30" s="3"/>
    </row>
    <row r="31" spans="2:8" ht="15" x14ac:dyDescent="0.3">
      <c r="B31" s="14"/>
      <c r="D31" s="3"/>
    </row>
    <row r="32" spans="2:8" ht="15" x14ac:dyDescent="0.3">
      <c r="E32" s="1"/>
      <c r="F32" s="2"/>
      <c r="G32" s="2"/>
      <c r="H32" s="2"/>
    </row>
    <row r="61" spans="2:8" x14ac:dyDescent="0.2">
      <c r="B61" s="5"/>
      <c r="C61" s="5"/>
      <c r="D61" s="6"/>
      <c r="E61" s="7"/>
      <c r="F61" s="7"/>
      <c r="G61" s="7"/>
      <c r="H61" s="7"/>
    </row>
    <row r="62" spans="2:8" ht="15" x14ac:dyDescent="0.3">
      <c r="D62" s="3"/>
    </row>
    <row r="63" spans="2:8" ht="15" x14ac:dyDescent="0.3">
      <c r="E63" s="1"/>
      <c r="F63" s="2"/>
      <c r="G63" s="2"/>
      <c r="H63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43133-436A-4BC3-9324-9F335E80E248}">
  <dimension ref="B3:H53"/>
  <sheetViews>
    <sheetView topLeftCell="A79" workbookViewId="0">
      <selection activeCell="K22" sqref="K22"/>
    </sheetView>
  </sheetViews>
  <sheetFormatPr defaultColWidth="11.42578125" defaultRowHeight="12.75" x14ac:dyDescent="0.2"/>
  <cols>
    <col min="1" max="1" width="21.42578125" customWidth="1"/>
    <col min="2" max="2" width="30.7109375" customWidth="1"/>
    <col min="3" max="8" width="14.140625" customWidth="1"/>
  </cols>
  <sheetData>
    <row r="3" spans="2:8" ht="39" customHeight="1" x14ac:dyDescent="0.2">
      <c r="B3" s="55" t="s">
        <v>9</v>
      </c>
      <c r="C3" s="55"/>
      <c r="D3" s="55"/>
      <c r="E3" s="55"/>
      <c r="F3" s="55"/>
      <c r="G3" s="55"/>
      <c r="H3" s="55"/>
    </row>
    <row r="4" spans="2:8" s="13" customFormat="1" ht="13.5" thickBot="1" x14ac:dyDescent="0.25">
      <c r="B4" s="79"/>
      <c r="C4" s="79">
        <f t="shared" ref="C4" si="0">+C6</f>
        <v>2020</v>
      </c>
      <c r="D4" s="79">
        <f t="shared" ref="D4" si="1">+D6</f>
        <v>2021</v>
      </c>
      <c r="E4" s="79">
        <f t="shared" ref="E4" si="2">+E6</f>
        <v>2022</v>
      </c>
      <c r="F4" s="79">
        <f t="shared" ref="F4" si="3">+F6</f>
        <v>2023</v>
      </c>
      <c r="G4" s="79">
        <f t="shared" ref="G4" si="4">+G6</f>
        <v>2024</v>
      </c>
      <c r="H4" s="80"/>
    </row>
    <row r="5" spans="2:8" ht="21" customHeight="1" x14ac:dyDescent="0.2">
      <c r="B5" s="33" t="s">
        <v>53</v>
      </c>
      <c r="C5" s="62"/>
      <c r="D5" s="62"/>
      <c r="E5" s="62"/>
      <c r="F5" s="62"/>
      <c r="G5" s="62"/>
      <c r="H5" s="63"/>
    </row>
    <row r="6" spans="2:8" s="4" customFormat="1" ht="36.75" customHeight="1" thickBot="1" x14ac:dyDescent="0.25">
      <c r="B6" s="39"/>
      <c r="C6" s="40">
        <v>2020</v>
      </c>
      <c r="D6" s="40">
        <v>2021</v>
      </c>
      <c r="E6" s="40">
        <v>2022</v>
      </c>
      <c r="F6" s="40">
        <v>2023</v>
      </c>
      <c r="G6" s="40">
        <v>2024</v>
      </c>
      <c r="H6" s="41" t="s">
        <v>99</v>
      </c>
    </row>
    <row r="7" spans="2:8" ht="21" customHeight="1" x14ac:dyDescent="0.2">
      <c r="B7" s="48" t="s">
        <v>10</v>
      </c>
      <c r="C7" s="46" t="s">
        <v>8</v>
      </c>
      <c r="D7" s="46" t="s">
        <v>8</v>
      </c>
      <c r="E7" s="46" t="s">
        <v>8</v>
      </c>
      <c r="F7" s="46" t="s">
        <v>8</v>
      </c>
      <c r="G7" s="46" t="s">
        <v>8</v>
      </c>
      <c r="H7" s="47" t="s">
        <v>13</v>
      </c>
    </row>
    <row r="8" spans="2:8" ht="21" customHeight="1" x14ac:dyDescent="0.2">
      <c r="B8" s="83" t="s">
        <v>54</v>
      </c>
      <c r="C8" s="81">
        <v>127</v>
      </c>
      <c r="D8" s="82">
        <v>127</v>
      </c>
      <c r="E8" s="82">
        <v>127</v>
      </c>
      <c r="F8" s="82">
        <v>127</v>
      </c>
      <c r="G8" s="82">
        <v>89</v>
      </c>
      <c r="H8" s="38">
        <f>(G8-F8)/F8</f>
        <v>-0.29921259842519687</v>
      </c>
    </row>
    <row r="9" spans="2:8" ht="21" customHeight="1" x14ac:dyDescent="0.2">
      <c r="B9" s="83" t="s">
        <v>55</v>
      </c>
      <c r="C9" s="81">
        <v>238</v>
      </c>
      <c r="D9" s="82">
        <v>240</v>
      </c>
      <c r="E9" s="82">
        <v>240</v>
      </c>
      <c r="F9" s="82">
        <v>240</v>
      </c>
      <c r="G9" s="82">
        <v>240</v>
      </c>
      <c r="H9" s="69">
        <f>(G9-F9)/F9</f>
        <v>0</v>
      </c>
    </row>
    <row r="10" spans="2:8" ht="21" customHeight="1" x14ac:dyDescent="0.2">
      <c r="B10" s="83" t="s">
        <v>56</v>
      </c>
      <c r="C10" s="81">
        <v>427</v>
      </c>
      <c r="D10" s="82">
        <v>427</v>
      </c>
      <c r="E10" s="82">
        <v>420</v>
      </c>
      <c r="F10" s="82">
        <v>548</v>
      </c>
      <c r="G10" s="82">
        <v>530</v>
      </c>
      <c r="H10" s="38">
        <f>(G10-F10)/F10</f>
        <v>-3.2846715328467155E-2</v>
      </c>
    </row>
    <row r="11" spans="2:8" ht="21" customHeight="1" thickBot="1" x14ac:dyDescent="0.25">
      <c r="B11" s="84" t="s">
        <v>57</v>
      </c>
      <c r="C11" s="78">
        <v>792</v>
      </c>
      <c r="D11" s="78">
        <v>794</v>
      </c>
      <c r="E11" s="78">
        <v>787</v>
      </c>
      <c r="F11" s="78">
        <v>915</v>
      </c>
      <c r="G11" s="78">
        <f>SUM(G8:G10)</f>
        <v>859</v>
      </c>
      <c r="H11" s="51">
        <f>(G11-F11)/F11</f>
        <v>-6.1202185792349727E-2</v>
      </c>
    </row>
    <row r="12" spans="2:8" ht="21" customHeight="1" x14ac:dyDescent="0.2">
      <c r="B12" s="53" t="s">
        <v>0</v>
      </c>
      <c r="C12" s="43" t="s">
        <v>7</v>
      </c>
      <c r="D12" s="43" t="s">
        <v>7</v>
      </c>
      <c r="E12" s="43" t="s">
        <v>7</v>
      </c>
      <c r="F12" s="43" t="s">
        <v>7</v>
      </c>
      <c r="G12" s="43" t="s">
        <v>7</v>
      </c>
      <c r="H12" s="44" t="s">
        <v>13</v>
      </c>
    </row>
    <row r="13" spans="2:8" ht="21" customHeight="1" x14ac:dyDescent="0.2">
      <c r="B13" s="83" t="s">
        <v>54</v>
      </c>
      <c r="C13" s="81">
        <v>400</v>
      </c>
      <c r="D13" s="82">
        <v>329</v>
      </c>
      <c r="E13" s="82">
        <v>377</v>
      </c>
      <c r="F13" s="82">
        <v>340</v>
      </c>
      <c r="G13" s="82">
        <v>262</v>
      </c>
      <c r="H13" s="38">
        <f>(G13-F13)/F13</f>
        <v>-0.22941176470588234</v>
      </c>
    </row>
    <row r="14" spans="2:8" ht="21" customHeight="1" x14ac:dyDescent="0.2">
      <c r="B14" s="83" t="s">
        <v>55</v>
      </c>
      <c r="C14" s="81">
        <v>599</v>
      </c>
      <c r="D14" s="82">
        <v>566</v>
      </c>
      <c r="E14" s="82">
        <v>656</v>
      </c>
      <c r="F14" s="82">
        <v>557</v>
      </c>
      <c r="G14" s="82">
        <v>527</v>
      </c>
      <c r="H14" s="38">
        <f>(G14-F14)/F14</f>
        <v>-5.385996409335727E-2</v>
      </c>
    </row>
    <row r="15" spans="2:8" ht="21" customHeight="1" x14ac:dyDescent="0.2">
      <c r="B15" s="83" t="s">
        <v>56</v>
      </c>
      <c r="C15" s="81">
        <v>201</v>
      </c>
      <c r="D15" s="82">
        <v>195</v>
      </c>
      <c r="E15" s="82">
        <v>158</v>
      </c>
      <c r="F15" s="82">
        <v>143</v>
      </c>
      <c r="G15" s="82">
        <v>114.5</v>
      </c>
      <c r="H15" s="38">
        <f>(G15-F15)/F15</f>
        <v>-0.1993006993006993</v>
      </c>
    </row>
    <row r="16" spans="2:8" ht="21" customHeight="1" thickBot="1" x14ac:dyDescent="0.25">
      <c r="B16" s="84" t="s">
        <v>57</v>
      </c>
      <c r="C16" s="78">
        <v>1200</v>
      </c>
      <c r="D16" s="78">
        <v>1090</v>
      </c>
      <c r="E16" s="78">
        <v>1191</v>
      </c>
      <c r="F16" s="78">
        <v>1040</v>
      </c>
      <c r="G16" s="78">
        <f>SUM(G13:G15)</f>
        <v>903.5</v>
      </c>
      <c r="H16" s="51">
        <f>(G16-F16)/F16</f>
        <v>-0.13125000000000001</v>
      </c>
    </row>
    <row r="17" spans="2:8" ht="15" x14ac:dyDescent="0.3">
      <c r="B17" s="12" t="s">
        <v>58</v>
      </c>
      <c r="D17" s="3"/>
    </row>
    <row r="18" spans="2:8" ht="15" x14ac:dyDescent="0.3">
      <c r="B18" s="12"/>
      <c r="D18" s="3"/>
    </row>
    <row r="19" spans="2:8" ht="15" x14ac:dyDescent="0.3">
      <c r="B19" s="12"/>
      <c r="D19" s="3"/>
    </row>
    <row r="20" spans="2:8" ht="15" x14ac:dyDescent="0.3">
      <c r="B20" s="12"/>
      <c r="D20" s="3"/>
    </row>
    <row r="21" spans="2:8" ht="15" x14ac:dyDescent="0.3">
      <c r="D21" s="3"/>
    </row>
    <row r="22" spans="2:8" ht="15" x14ac:dyDescent="0.3">
      <c r="C22" s="16"/>
      <c r="D22" s="16"/>
      <c r="E22" s="16"/>
      <c r="F22" s="16"/>
      <c r="G22" s="16"/>
      <c r="H22" s="2"/>
    </row>
    <row r="51" spans="2:8" x14ac:dyDescent="0.2">
      <c r="B51" s="5"/>
      <c r="C51" s="5"/>
      <c r="D51" s="6"/>
      <c r="E51" s="7"/>
      <c r="F51" s="7"/>
      <c r="G51" s="7"/>
      <c r="H51" s="7"/>
    </row>
    <row r="52" spans="2:8" ht="15" x14ac:dyDescent="0.3">
      <c r="D52" s="3"/>
    </row>
    <row r="53" spans="2:8" ht="15" x14ac:dyDescent="0.3">
      <c r="E53" s="1"/>
      <c r="F53" s="2"/>
      <c r="G53" s="2"/>
      <c r="H53" s="2"/>
    </row>
  </sheetData>
  <mergeCells count="3">
    <mergeCell ref="B3:H3"/>
    <mergeCell ref="C5:H5"/>
    <mergeCell ref="B5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14</vt:i4>
      </vt:variant>
      <vt:variant>
        <vt:lpstr>Intervals amb nom</vt:lpstr>
      </vt:variant>
      <vt:variant>
        <vt:i4>1</vt:i4>
      </vt:variant>
    </vt:vector>
  </HeadingPairs>
  <TitlesOfParts>
    <vt:vector size="15" baseType="lpstr">
      <vt:lpstr>ÍNDEX</vt:lpstr>
      <vt:lpstr>1.1. Cereals</vt:lpstr>
      <vt:lpstr>1.2. Lleguminoses</vt:lpstr>
      <vt:lpstr>2. Tubercles</vt:lpstr>
      <vt:lpstr>3. Farratges</vt:lpstr>
      <vt:lpstr>4. Hortalisses</vt:lpstr>
      <vt:lpstr>5. Flors i ornamentals</vt:lpstr>
      <vt:lpstr>6. Cítrics</vt:lpstr>
      <vt:lpstr>7.1. Fruita dolça</vt:lpstr>
      <vt:lpstr>7.2. Fruits secs</vt:lpstr>
      <vt:lpstr>8. Cultius industrials</vt:lpstr>
      <vt:lpstr>9. Olives i oli</vt:lpstr>
      <vt:lpstr>10. Raïm i vi</vt:lpstr>
      <vt:lpstr>11. Altres cultius</vt:lpstr>
      <vt:lpstr>'1.1. Cereals'!Àrea_d'impressió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2024-07-29T10:30:35Z</cp:lastPrinted>
  <dcterms:created xsi:type="dcterms:W3CDTF">2018-05-16T08:54:59Z</dcterms:created>
  <dcterms:modified xsi:type="dcterms:W3CDTF">2025-07-17T12:31:07Z</dcterms:modified>
  <cp:contentStatus/>
</cp:coreProperties>
</file>